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fe92d547d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BRIC LOG" sheetId="1" r:id="Rf2f0a635837e4e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"/>
    <x:numFmt numFmtId="201" formatCode="0.0"/>
  </x:numFmts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205C5A"/>
      <x:name val="Carlito"/>
    </x:font>
    <x:font>
      <x:b/>
      <x:sz val="11"/>
      <x:color rgb="FFFFFFFF"/>
      <x:name val="Carlito"/>
    </x:font>
    <x:font>
      <x:b/>
      <x:sz val="15"/>
      <x:color rgb="FF146443"/>
      <x:name val="Carlito"/>
    </x:font>
    <x:font>
      <x:sz val="10"/>
      <x:color rgb="FF77561D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73B3A"/>
      </x:patternFill>
    </x:fill>
    <x:fill>
      <x:patternFill patternType="solid">
        <x:fgColor rgb="FFEAF5F3"/>
      </x:patternFill>
    </x:fill>
    <x:fill>
      <x:patternFill patternType="solid">
        <x:fgColor rgb="FF205C5A"/>
      </x:patternFill>
    </x:fill>
    <x:fill>
      <x:patternFill patternType="solid">
        <x:fgColor rgb="FF2E6864"/>
      </x:patternFill>
    </x:fill>
    <x:fill>
      <x:patternFill patternType="solid">
        <x:fgColor rgb="FFE9F2FF"/>
      </x:patternFill>
    </x:fill>
    <x:fill>
      <x:patternFill patternType="solid">
        <x:fgColor rgb="FFE7F5E9"/>
      </x:patternFill>
    </x:fill>
    <x:fill>
      <x:patternFill patternType="solid">
        <x:fgColor rgb="FFDCEBFF"/>
      </x:patternFill>
    </x:fill>
    <x:fill>
      <x:patternFill patternType="solid">
        <x:fgColor rgb="FFD6F1DF"/>
      </x:patternFill>
    </x:fill>
    <x:fill>
      <x:patternFill patternType="solid">
        <x:fgColor rgb="FFFFF2D9"/>
      </x:patternFill>
    </x:fill>
  </x:fills>
  <x:borders count="2">
    <x:border/>
    <x:border/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0" fillId="9" borderId="1" xfId="0" applyNumberFormat="1" applyFont="1" applyFill="1" applyBorder="1"/>
    <x:xf numFmtId="0" fontId="4" fillId="9" borderId="1" xfId="0" applyNumberFormat="1" applyFont="1" applyFill="1" applyBorder="1"/>
    <x:xf numFmtId="0" fontId="0" fillId="10" borderId="0" xfId="0" applyNumberFormat="1" applyFont="1" applyFill="1" applyBorder="1"/>
    <x:xf numFmtId="0" fontId="5" fillId="10" borderId="0" xfId="0" applyNumberFormat="1" applyFont="1" applyFill="1" applyBorder="1"/>
    <x:xf numFmtId="0" fontId="5" fillId="10" borderId="0" xfId="0" applyNumberFormat="1" applyFont="1" applyFill="1" applyBorder="1" applyAlignment="1">
      <x:alignment wrapText="1"/>
    </x:xf>
    <x:xf numFmtId="0" fontId="0" fillId="10" borderId="1" xfId="0" applyNumberFormat="1" applyFont="1" applyFill="1" applyBorder="1"/>
    <x:xf numFmtId="0" fontId="5" fillId="10" borderId="1" xfId="0" applyNumberFormat="1" applyFont="1" applyFill="1" applyBorder="1"/>
    <x:xf numFmtId="0" fontId="5" fillId="10" borderId="1" xfId="0" applyNumberFormat="1" applyFont="1" applyFill="1" applyBorder="1" applyAlignment="1">
      <x:alignment wrapText="1"/>
    </x:xf>
    <x:xf numFmtId="200" fontId="0" fillId="7" borderId="0" xfId="0" applyNumberFormat="1" applyFont="1" applyFill="1" applyBorder="1"/>
    <x:xf numFmtId="200" fontId="0" fillId="7" borderId="1" xfId="0" applyNumberFormat="1" applyFont="1" applyFill="1" applyBorder="1"/>
    <x:xf numFmtId="201" fontId="0" fillId="7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115C3F"/>
      </x:font>
      <x:fill>
        <x:patternFill patternType="solid">
          <x:bgColor rgb="FFB7E7CB"/>
        </x:patternFill>
      </x:fill>
    </x:dxf>
    <x:dxf>
      <x:font>
        <x:color rgb="FF9D3333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f2dab63774b03" /><Relationship Type="http://schemas.openxmlformats.org/officeDocument/2006/relationships/theme" Target="/xl/theme/theme1.xml" Id="Rda5aefdffc66443c" /><Relationship Type="http://schemas.openxmlformats.org/officeDocument/2006/relationships/sharedStrings" Target="/xl/sharedStrings.xml" Id="R1fb54ae365214c89" /><Relationship Type="http://schemas.openxmlformats.org/officeDocument/2006/relationships/worksheet" Target="/xl/worksheets/sheet1.xml" Id="Rf2f0a635837e4e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2" topLeftCell="A13" activePane="bottomLeft" state="frozen"/>
    </x:sheetView>
  </x:sheetViews>
  <x:sheetFormatPr defaultRowHeight="15"/>
  <x:cols>
    <x:col min="1" max="1" width="15" hidden="0" customWidth="1"/>
    <x:col min="2" max="2" width="22" hidden="0" customWidth="1"/>
    <x:col min="3" max="3" width="14" hidden="0" customWidth="1"/>
    <x:col min="4" max="4" width="16" hidden="0" customWidth="1"/>
    <x:col min="5" max="5" width="16" hidden="0" customWidth="1"/>
    <x:col min="6" max="6" width="17" hidden="0" customWidth="1"/>
    <x:col min="7" max="7" width="15" hidden="0" customWidth="1"/>
    <x:col min="8" max="8" width="28" hidden="0" customWidth="1"/>
    <x:col min="9" max="9" width="14" hidden="0" customWidth="1"/>
    <x:col min="10" max="10" width="19" hidden="0" customWidth="1"/>
    <x:col min="11" max="11" width="20" hidden="0" customWidth="1"/>
    <x:col min="12" max="12" width="18" hidden="0" customWidth="1"/>
    <x:col min="13" max="13" width="18" hidden="0" customWidth="1"/>
  </x:cols>
  <x:sheetData>
    <x:row r="1" ht="25" customHeight="1">
      <x:c r="A1" s="4" t="str">
        <x:v>FABRIC LOG  |  生地・端切れ管理  v0.4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5" customHeight="1">
      <x:c r="A3" s="9" t="str">
        <x:v>青＝入力　｜　緑＝自動計算　｜　生地は『裁断後に残った長方形ごと』に1行登録してください。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</x:row>
    <x:row r="5" ht="26" customHeight="1">
      <x:c r="A5" s="13" t="str">
        <x:v>① 作りたいパーツの寸法を入力（縫い代込み）</x:v>
      </x:c>
      <x:c r="B5" s="13"/>
      <x:c r="C5" s="13"/>
      <x:c r="D5" s="13"/>
      <x:c r="F5" s="13" t="str">
        <x:v>② 寸法が合う生地を確認</x:v>
      </x:c>
      <x:c r="G5" s="13"/>
      <x:c r="H5" s="13"/>
    </x:row>
    <x:row r="6">
      <x:c r="A6" t="str">
        <x:v>必要な幅 (cm)</x:v>
      </x:c>
      <x:c r="B6" s="28" t="n">
        <x:v>30</x:v>
      </x:c>
      <x:c r="C6" t="str">
        <x:v>必要な長さ (cm)</x:v>
      </x:c>
      <x:c r="D6" s="28" t="n">
        <x:v>40</x:v>
      </x:c>
      <x:c r="F6" t="str">
        <x:v>候補数</x:v>
      </x:c>
      <x:c r="G6" s="31" t="n">
        <x:f>COUNTIF(L13:L62,"寸法上OK")</x:f>
        <x:v>3</x:v>
      </x:c>
      <x:c r="H6" t="str">
        <x:v>※1枚を切り出せるかの判定</x:v>
      </x:c>
    </x:row>
    <x:row r="7" ht="24" customHeight="1">
      <x:c r="A7" t="str">
        <x:v>90°回転を許可</x:v>
      </x:c>
      <x:c r="B7" s="28" t="str">
        <x:v>はい</x:v>
      </x:c>
      <x:c r="C7" t="str">
        <x:v>必要な枚数</x:v>
      </x:c>
      <x:c r="D7" s="28" t="n">
        <x:v>1</x:v>
      </x:c>
      <x:c r="F7" s="36" t="str">
        <x:v>判定は長方形1枚の寸法比較のみ。枚数の裁断配置・柄方向・縮み・裁断ロス等は考慮しません。作品全体の制作可否ではありません。</x:v>
      </x:c>
      <x:c r="G7" s="36"/>
      <x:c r="H7" s="36"/>
      <x:c r="I7" s="36"/>
      <x:c r="J7" s="36"/>
      <x:c r="K7" s="36"/>
      <x:c r="L7" s="36"/>
      <x:c r="M7" s="36"/>
    </x:row>
    <x:row r="8" ht="24" customHeight="1">
      <x:c r="F8" s="36"/>
      <x:c r="G8" s="36"/>
      <x:c r="H8" s="36"/>
      <x:c r="I8" s="36"/>
      <x:c r="J8" s="36"/>
      <x:c r="K8" s="36"/>
      <x:c r="L8" s="36"/>
      <x:c r="M8" s="36"/>
    </x:row>
    <x:row r="10" ht="26" customHeight="1">
      <x:c r="A10" s="13" t="str">
        <x:v>③ 生地・端切れを登録（青い列に入力）｜登録済みの生地から裁断した場合、残った部分は実際の形に合わせて登録し直してください。</x:v>
      </x:c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</x:row>
    <x:row r="12" ht="40" customHeight="1">
      <x:c r="A12" s="19" t="str">
        <x:v>管理ID
✎入力</x:v>
      </x:c>
      <x:c r="B12" s="19" t="str">
        <x:v>生地名・柄
✎入力</x:v>
      </x:c>
      <x:c r="C12" s="19" t="str">
        <x:v>素材
✎入力</x:v>
      </x:c>
      <x:c r="D12" s="19" t="str">
        <x:v>生地幅 cm
✎入力</x:v>
      </x:c>
      <x:c r="E12" s="19" t="str">
        <x:v>生地長さ cm
✎入力</x:v>
      </x:c>
      <x:c r="F12" s="19" t="str">
        <x:v>保管場所
✎入力</x:v>
      </x:c>
      <x:c r="G12" s="19" t="str">
        <x:v>状態
✎入力</x:v>
      </x:c>
      <x:c r="H12" s="19" t="str">
        <x:v>メモ
✎入力</x:v>
      </x:c>
      <x:c r="I12" s="19" t="str">
        <x:v>面積 ㎡
✓自動</x:v>
      </x:c>
      <x:c r="J12" s="19" t="str">
        <x:v>幅方向の余裕 cm
✓自動</x:v>
      </x:c>
      <x:c r="K12" s="19" t="str">
        <x:v>長さ方向の余裕 cm
✓自動</x:v>
      </x:c>
      <x:c r="L12" s="19" t="str">
        <x:v>1枚の判定
✓自動</x:v>
      </x:c>
      <x:c r="M12" s="19" t="str">
        <x:v>状態・確認
✓自動</x:v>
      </x:c>
    </x:row>
    <x:row r="13">
      <x:c r="A13" s="24" t="str">
        <x:v>F001</x:v>
      </x:c>
      <x:c r="B13" s="24" t="str">
        <x:v>花柄コットン</x:v>
      </x:c>
      <x:c r="C13" s="24" t="str">
        <x:v>綿</x:v>
      </x:c>
      <x:c r="D13" s="24" t="n">
        <x:v>110</x:v>
      </x:c>
      <x:c r="E13" s="24" t="n">
        <x:v>150</x:v>
      </x:c>
      <x:c r="F13" s="24" t="str">
        <x:v>棚A-1</x:v>
      </x:c>
      <x:c r="G13" s="24" t="str">
        <x:v>未使用</x:v>
      </x:c>
      <x:c r="H13" s="24" t="str">
        <x:v>大きい生地</x:v>
      </x:c>
      <x:c r="I13" s="40" t="n">
        <x:f>IF(OR(D13="",E13=""),"",D13*E13/10000)</x:f>
        <x:v>1.65</x:v>
      </x:c>
      <x:c r="J13" s="42" t="n">
        <x:f>IF(OR(D13="",E13="",$B$6="",$D$6=""),"",IF(AND(D13&gt;=$B$6,E13&gt;=$D$6),D13-$B$6,IF(AND($B$7="はい",D13&gt;=$D$6,E13&gt;=$B$6),D13-$D$6,"")))</x:f>
        <x:v>80</x:v>
      </x:c>
      <x:c r="K13" s="42" t="n">
        <x:f>IF(OR(D13="",E13="",$B$6="",$D$6=""),"",IF(AND(D13&gt;=$B$6,E13&gt;=$D$6),E13-$D$6,IF(AND($B$7="はい",D13&gt;=$D$6,E13&gt;=$B$6),E13-$B$6,"")))</x:f>
        <x:v>110</x:v>
      </x:c>
      <x:c r="L13" s="26" t="str">
        <x:f>IF(A13="","",IF(OR(NOT(ISNUMBER(D13)),NOT(ISNUMBER(E13)),D13&lt;=0,E13&lt;=0),"寸法を確認",IF(OR(AND(D13&gt;=$B$6,E13&gt;=$D$6),AND($B$7="はい",D13&gt;=$D$6,E13&gt;=$B$6)),"寸法上OK","寸法不足")))</x:f>
        <x:v>寸法上OK</x:v>
      </x:c>
      <x:c r="M13" s="26" t="str">
        <x:f>IF(A13="","",IF(COUNTIF($A$13:$A$62,A13)&gt;1,"ID重複",IF(OR(D13="",E13=""),"寸法未入力","登録済み")))</x:f>
        <x:v>登録済み</x:v>
      </x:c>
    </x:row>
    <x:row r="14">
      <x:c r="A14" s="24" t="str">
        <x:v>F002</x:v>
      </x:c>
      <x:c r="B14" s="24" t="str">
        <x:v>生成りリネン</x:v>
      </x:c>
      <x:c r="C14" s="24" t="str">
        <x:v>麻</x:v>
      </x:c>
      <x:c r="D14" s="24" t="n">
        <x:v>60</x:v>
      </x:c>
      <x:c r="E14" s="24" t="n">
        <x:v>80</x:v>
      </x:c>
      <x:c r="F14" s="24" t="str">
        <x:v>箱B-2</x:v>
      </x:c>
      <x:c r="G14" s="24" t="str">
        <x:v>未使用</x:v>
      </x:c>
      <x:c r="H14" s="24" t="str">
        <x:v>無地</x:v>
      </x:c>
      <x:c r="I14" s="40" t="n">
        <x:f>IF(OR(D14="",E14=""),"",D14*E14/10000)</x:f>
        <x:v>0.48</x:v>
      </x:c>
      <x:c r="J14" s="42" t="n">
        <x:f>IF(OR(D14="",E14="",$B$6="",$D$6=""),"",IF(AND(D14&gt;=$B$6,E14&gt;=$D$6),D14-$B$6,IF(AND($B$7="はい",D14&gt;=$D$6,E14&gt;=$B$6),D14-$D$6,"")))</x:f>
        <x:v>30</x:v>
      </x:c>
      <x:c r="K14" s="42" t="n">
        <x:f>IF(OR(D14="",E14="",$B$6="",$D$6=""),"",IF(AND(D14&gt;=$B$6,E14&gt;=$D$6),E14-$D$6,IF(AND($B$7="はい",D14&gt;=$D$6,E14&gt;=$B$6),E14-$B$6,"")))</x:f>
        <x:v>40</x:v>
      </x:c>
      <x:c r="L14" s="26" t="str">
        <x:f>IF(A14="","",IF(OR(NOT(ISNUMBER(D14)),NOT(ISNUMBER(E14)),D14&lt;=0,E14&lt;=0),"寸法を確認",IF(OR(AND(D14&gt;=$B$6,E14&gt;=$D$6),AND($B$7="はい",D14&gt;=$D$6,E14&gt;=$B$6)),"寸法上OK","寸法不足")))</x:f>
        <x:v>寸法上OK</x:v>
      </x:c>
      <x:c r="M14" s="26" t="str">
        <x:f>IF(A14="","",IF(COUNTIF($A$13:$A$62,A14)&gt;1,"ID重複",IF(OR(D14="",E14=""),"寸法未入力","登録済み")))</x:f>
        <x:v>登録済み</x:v>
      </x:c>
    </x:row>
    <x:row r="15">
      <x:c r="A15" s="24" t="str">
        <x:v>F003</x:v>
      </x:c>
      <x:c r="B15" s="24" t="str">
        <x:v>青い端切れ</x:v>
      </x:c>
      <x:c r="C15" s="24" t="str">
        <x:v>綿</x:v>
      </x:c>
      <x:c r="D15" s="24" t="n">
        <x:v>35</x:v>
      </x:c>
      <x:c r="E15" s="24" t="n">
        <x:v>25</x:v>
      </x:c>
      <x:c r="F15" s="24" t="str">
        <x:v>端切れ箱</x:v>
      </x:c>
      <x:c r="G15" s="24" t="str">
        <x:v>端切れ</x:v>
      </x:c>
      <x:c r="H15" s="24" t="str">
        <x:v>長方形に整えたもの</x:v>
      </x:c>
      <x:c r="I15" s="40" t="n">
        <x:f>IF(OR(D15="",E15=""),"",D15*E15/10000)</x:f>
        <x:v>0.0875</x:v>
      </x:c>
      <x:c r="J15" s="42" t="str">
        <x:f>IF(OR(D15="",E15="",$B$6="",$D$6=""),"",IF(AND(D15&gt;=$B$6,E15&gt;=$D$6),D15-$B$6,IF(AND($B$7="はい",D15&gt;=$D$6,E15&gt;=$B$6),D15-$D$6,"")))</x:f>
      </x:c>
      <x:c r="K15" s="42" t="str">
        <x:f>IF(OR(D15="",E15="",$B$6="",$D$6=""),"",IF(AND(D15&gt;=$B$6,E15&gt;=$D$6),E15-$D$6,IF(AND($B$7="はい",D15&gt;=$D$6,E15&gt;=$B$6),E15-$B$6,"")))</x:f>
      </x:c>
      <x:c r="L15" s="26" t="str">
        <x:f>IF(A15="","",IF(OR(NOT(ISNUMBER(D15)),NOT(ISNUMBER(E15)),D15&lt;=0,E15&lt;=0),"寸法を確認",IF(OR(AND(D15&gt;=$B$6,E15&gt;=$D$6),AND($B$7="はい",D15&gt;=$D$6,E15&gt;=$B$6)),"寸法上OK","寸法不足")))</x:f>
        <x:v>寸法不足</x:v>
      </x:c>
      <x:c r="M15" s="26" t="str">
        <x:f>IF(A15="","",IF(COUNTIF($A$13:$A$62,A15)&gt;1,"ID重複",IF(OR(D15="",E15=""),"寸法未入力","登録済み")))</x:f>
        <x:v>登録済み</x:v>
      </x:c>
    </x:row>
    <x:row r="16">
      <x:c r="A16" s="24" t="str">
        <x:v>F004</x:v>
      </x:c>
      <x:c r="B16" s="24" t="str">
        <x:v>水玉コットン</x:v>
      </x:c>
      <x:c r="C16" s="24" t="str">
        <x:v>綿</x:v>
      </x:c>
      <x:c r="D16" s="24" t="n">
        <x:v>45</x:v>
      </x:c>
      <x:c r="E16" s="24" t="n">
        <x:v>50</x:v>
      </x:c>
      <x:c r="F16" s="24" t="str">
        <x:v>箱B-1</x:v>
      </x:c>
      <x:c r="G16" s="24" t="str">
        <x:v>端切れ</x:v>
      </x:c>
      <x:c r="H16" s="24" t="str">
        <x:v>柄の向きは要確認</x:v>
      </x:c>
      <x:c r="I16" s="40" t="n">
        <x:f>IF(OR(D16="",E16=""),"",D16*E16/10000)</x:f>
        <x:v>0.225</x:v>
      </x:c>
      <x:c r="J16" s="42" t="n">
        <x:f>IF(OR(D16="",E16="",$B$6="",$D$6=""),"",IF(AND(D16&gt;=$B$6,E16&gt;=$D$6),D16-$B$6,IF(AND($B$7="はい",D16&gt;=$D$6,E16&gt;=$B$6),D16-$D$6,"")))</x:f>
        <x:v>15</x:v>
      </x:c>
      <x:c r="K16" s="42" t="n">
        <x:f>IF(OR(D16="",E16="",$B$6="",$D$6=""),"",IF(AND(D16&gt;=$B$6,E16&gt;=$D$6),E16-$D$6,IF(AND($B$7="はい",D16&gt;=$D$6,E16&gt;=$B$6),E16-$B$6,"")))</x:f>
        <x:v>10</x:v>
      </x:c>
      <x:c r="L16" s="26" t="str">
        <x:f>IF(A16="","",IF(OR(NOT(ISNUMBER(D16)),NOT(ISNUMBER(E16)),D16&lt;=0,E16&lt;=0),"寸法を確認",IF(OR(AND(D16&gt;=$B$6,E16&gt;=$D$6),AND($B$7="はい",D16&gt;=$D$6,E16&gt;=$B$6)),"寸法上OK","寸法不足")))</x:f>
        <x:v>寸法上OK</x:v>
      </x:c>
      <x:c r="M16" s="26" t="str">
        <x:f>IF(A16="","",IF(COUNTIF($A$13:$A$62,A16)&gt;1,"ID重複",IF(OR(D16="",E16=""),"寸法未入力","登録済み")))</x:f>
        <x:v>登録済み</x:v>
      </x:c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40" t="str">
        <x:f>IF(OR(D17="",E17=""),"",D17*E17/10000)</x:f>
      </x:c>
      <x:c r="J17" s="42" t="str">
        <x:f>IF(OR(D17="",E17="",$B$6="",$D$6=""),"",IF(AND(D17&gt;=$B$6,E17&gt;=$D$6),D17-$B$6,IF(AND($B$7="はい",D17&gt;=$D$6,E17&gt;=$B$6),D17-$D$6,"")))</x:f>
      </x:c>
      <x:c r="K17" s="42" t="str">
        <x:f>IF(OR(D17="",E17="",$B$6="",$D$6=""),"",IF(AND(D17&gt;=$B$6,E17&gt;=$D$6),E17-$D$6,IF(AND($B$7="はい",D17&gt;=$D$6,E17&gt;=$B$6),E17-$B$6,"")))</x:f>
      </x:c>
      <x:c r="L17" s="26" t="str">
        <x:f>IF(A17="","",IF(OR(NOT(ISNUMBER(D17)),NOT(ISNUMBER(E17)),D17&lt;=0,E17&lt;=0),"寸法を確認",IF(OR(AND(D17&gt;=$B$6,E17&gt;=$D$6),AND($B$7="はい",D17&gt;=$D$6,E17&gt;=$B$6)),"寸法上OK","寸法不足")))</x:f>
      </x:c>
      <x:c r="M17" s="26" t="str">
        <x:f>IF(A17="","",IF(COUNTIF($A$13:$A$62,A17)&gt;1,"ID重複",IF(OR(D17="",E17=""),"寸法未入力","登録済み")))</x:f>
      </x:c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40" t="str">
        <x:f>IF(OR(D18="",E18=""),"",D18*E18/10000)</x:f>
      </x:c>
      <x:c r="J18" s="42" t="str">
        <x:f>IF(OR(D18="",E18="",$B$6="",$D$6=""),"",IF(AND(D18&gt;=$B$6,E18&gt;=$D$6),D18-$B$6,IF(AND($B$7="はい",D18&gt;=$D$6,E18&gt;=$B$6),D18-$D$6,"")))</x:f>
      </x:c>
      <x:c r="K18" s="42" t="str">
        <x:f>IF(OR(D18="",E18="",$B$6="",$D$6=""),"",IF(AND(D18&gt;=$B$6,E18&gt;=$D$6),E18-$D$6,IF(AND($B$7="はい",D18&gt;=$D$6,E18&gt;=$B$6),E18-$B$6,"")))</x:f>
      </x:c>
      <x:c r="L18" s="26" t="str">
        <x:f>IF(A18="","",IF(OR(NOT(ISNUMBER(D18)),NOT(ISNUMBER(E18)),D18&lt;=0,E18&lt;=0),"寸法を確認",IF(OR(AND(D18&gt;=$B$6,E18&gt;=$D$6),AND($B$7="はい",D18&gt;=$D$6,E18&gt;=$B$6)),"寸法上OK","寸法不足")))</x:f>
      </x:c>
      <x:c r="M18" s="26" t="str">
        <x:f>IF(A18="","",IF(COUNTIF($A$13:$A$62,A18)&gt;1,"ID重複",IF(OR(D18="",E18=""),"寸法未入力","登録済み")))</x:f>
      </x:c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40" t="str">
        <x:f>IF(OR(D19="",E19=""),"",D19*E19/10000)</x:f>
      </x:c>
      <x:c r="J19" s="42" t="str">
        <x:f>IF(OR(D19="",E19="",$B$6="",$D$6=""),"",IF(AND(D19&gt;=$B$6,E19&gt;=$D$6),D19-$B$6,IF(AND($B$7="はい",D19&gt;=$D$6,E19&gt;=$B$6),D19-$D$6,"")))</x:f>
      </x:c>
      <x:c r="K19" s="42" t="str">
        <x:f>IF(OR(D19="",E19="",$B$6="",$D$6=""),"",IF(AND(D19&gt;=$B$6,E19&gt;=$D$6),E19-$D$6,IF(AND($B$7="はい",D19&gt;=$D$6,E19&gt;=$B$6),E19-$B$6,"")))</x:f>
      </x:c>
      <x:c r="L19" s="26" t="str">
        <x:f>IF(A19="","",IF(OR(NOT(ISNUMBER(D19)),NOT(ISNUMBER(E19)),D19&lt;=0,E19&lt;=0),"寸法を確認",IF(OR(AND(D19&gt;=$B$6,E19&gt;=$D$6),AND($B$7="はい",D19&gt;=$D$6,E19&gt;=$B$6)),"寸法上OK","寸法不足")))</x:f>
      </x:c>
      <x:c r="M19" s="26" t="str">
        <x:f>IF(A19="","",IF(COUNTIF($A$13:$A$62,A19)&gt;1,"ID重複",IF(OR(D19="",E19=""),"寸法未入力","登録済み")))</x:f>
      </x:c>
    </x:row>
    <x:row r="20">
      <x:c r="A20" s="24"/>
      <x:c r="B20" s="24"/>
      <x:c r="C20" s="24"/>
      <x:c r="D20" s="24"/>
      <x:c r="E20" s="24"/>
      <x:c r="F20" s="24"/>
      <x:c r="G20" s="24"/>
      <x:c r="H20" s="24"/>
      <x:c r="I20" s="40" t="str">
        <x:f>IF(OR(D20="",E20=""),"",D20*E20/10000)</x:f>
      </x:c>
      <x:c r="J20" s="42" t="str">
        <x:f>IF(OR(D20="",E20="",$B$6="",$D$6=""),"",IF(AND(D20&gt;=$B$6,E20&gt;=$D$6),D20-$B$6,IF(AND($B$7="はい",D20&gt;=$D$6,E20&gt;=$B$6),D20-$D$6,"")))</x:f>
      </x:c>
      <x:c r="K20" s="42" t="str">
        <x:f>IF(OR(D20="",E20="",$B$6="",$D$6=""),"",IF(AND(D20&gt;=$B$6,E20&gt;=$D$6),E20-$D$6,IF(AND($B$7="はい",D20&gt;=$D$6,E20&gt;=$B$6),E20-$B$6,"")))</x:f>
      </x:c>
      <x:c r="L20" s="26" t="str">
        <x:f>IF(A20="","",IF(OR(NOT(ISNUMBER(D20)),NOT(ISNUMBER(E20)),D20&lt;=0,E20&lt;=0),"寸法を確認",IF(OR(AND(D20&gt;=$B$6,E20&gt;=$D$6),AND($B$7="はい",D20&gt;=$D$6,E20&gt;=$B$6)),"寸法上OK","寸法不足")))</x:f>
      </x:c>
      <x:c r="M20" s="26" t="str">
        <x:f>IF(A20="","",IF(COUNTIF($A$13:$A$62,A20)&gt;1,"ID重複",IF(OR(D20="",E20=""),"寸法未入力","登録済み")))</x:f>
      </x:c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40" t="str">
        <x:f>IF(OR(D21="",E21=""),"",D21*E21/10000)</x:f>
      </x:c>
      <x:c r="J21" s="42" t="str">
        <x:f>IF(OR(D21="",E21="",$B$6="",$D$6=""),"",IF(AND(D21&gt;=$B$6,E21&gt;=$D$6),D21-$B$6,IF(AND($B$7="はい",D21&gt;=$D$6,E21&gt;=$B$6),D21-$D$6,"")))</x:f>
      </x:c>
      <x:c r="K21" s="42" t="str">
        <x:f>IF(OR(D21="",E21="",$B$6="",$D$6=""),"",IF(AND(D21&gt;=$B$6,E21&gt;=$D$6),E21-$D$6,IF(AND($B$7="はい",D21&gt;=$D$6,E21&gt;=$B$6),E21-$B$6,"")))</x:f>
      </x:c>
      <x:c r="L21" s="26" t="str">
        <x:f>IF(A21="","",IF(OR(NOT(ISNUMBER(D21)),NOT(ISNUMBER(E21)),D21&lt;=0,E21&lt;=0),"寸法を確認",IF(OR(AND(D21&gt;=$B$6,E21&gt;=$D$6),AND($B$7="はい",D21&gt;=$D$6,E21&gt;=$B$6)),"寸法上OK","寸法不足")))</x:f>
      </x:c>
      <x:c r="M21" s="26" t="str">
        <x:f>IF(A21="","",IF(COUNTIF($A$13:$A$62,A21)&gt;1,"ID重複",IF(OR(D21="",E21=""),"寸法未入力","登録済み")))</x:f>
      </x:c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40" t="str">
        <x:f>IF(OR(D22="",E22=""),"",D22*E22/10000)</x:f>
      </x:c>
      <x:c r="J22" s="42" t="str">
        <x:f>IF(OR(D22="",E22="",$B$6="",$D$6=""),"",IF(AND(D22&gt;=$B$6,E22&gt;=$D$6),D22-$B$6,IF(AND($B$7="はい",D22&gt;=$D$6,E22&gt;=$B$6),D22-$D$6,"")))</x:f>
      </x:c>
      <x:c r="K22" s="42" t="str">
        <x:f>IF(OR(D22="",E22="",$B$6="",$D$6=""),"",IF(AND(D22&gt;=$B$6,E22&gt;=$D$6),E22-$D$6,IF(AND($B$7="はい",D22&gt;=$D$6,E22&gt;=$B$6),E22-$B$6,"")))</x:f>
      </x:c>
      <x:c r="L22" s="26" t="str">
        <x:f>IF(A22="","",IF(OR(NOT(ISNUMBER(D22)),NOT(ISNUMBER(E22)),D22&lt;=0,E22&lt;=0),"寸法を確認",IF(OR(AND(D22&gt;=$B$6,E22&gt;=$D$6),AND($B$7="はい",D22&gt;=$D$6,E22&gt;=$B$6)),"寸法上OK","寸法不足")))</x:f>
      </x:c>
      <x:c r="M22" s="26" t="str">
        <x:f>IF(A22="","",IF(COUNTIF($A$13:$A$62,A22)&gt;1,"ID重複",IF(OR(D22="",E22=""),"寸法未入力","登録済み")))</x:f>
      </x:c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40" t="str">
        <x:f>IF(OR(D23="",E23=""),"",D23*E23/10000)</x:f>
      </x:c>
      <x:c r="J23" s="42" t="str">
        <x:f>IF(OR(D23="",E23="",$B$6="",$D$6=""),"",IF(AND(D23&gt;=$B$6,E23&gt;=$D$6),D23-$B$6,IF(AND($B$7="はい",D23&gt;=$D$6,E23&gt;=$B$6),D23-$D$6,"")))</x:f>
      </x:c>
      <x:c r="K23" s="42" t="str">
        <x:f>IF(OR(D23="",E23="",$B$6="",$D$6=""),"",IF(AND(D23&gt;=$B$6,E23&gt;=$D$6),E23-$D$6,IF(AND($B$7="はい",D23&gt;=$D$6,E23&gt;=$B$6),E23-$B$6,"")))</x:f>
      </x:c>
      <x:c r="L23" s="26" t="str">
        <x:f>IF(A23="","",IF(OR(NOT(ISNUMBER(D23)),NOT(ISNUMBER(E23)),D23&lt;=0,E23&lt;=0),"寸法を確認",IF(OR(AND(D23&gt;=$B$6,E23&gt;=$D$6),AND($B$7="はい",D23&gt;=$D$6,E23&gt;=$B$6)),"寸法上OK","寸法不足")))</x:f>
      </x:c>
      <x:c r="M23" s="26" t="str">
        <x:f>IF(A23="","",IF(COUNTIF($A$13:$A$62,A23)&gt;1,"ID重複",IF(OR(D23="",E23=""),"寸法未入力","登録済み")))</x:f>
      </x:c>
    </x:row>
    <x:row r="24">
      <x:c r="A24" s="24"/>
      <x:c r="B24" s="24"/>
      <x:c r="C24" s="24"/>
      <x:c r="D24" s="24"/>
      <x:c r="E24" s="24"/>
      <x:c r="F24" s="24"/>
      <x:c r="G24" s="24"/>
      <x:c r="H24" s="24"/>
      <x:c r="I24" s="40" t="str">
        <x:f>IF(OR(D24="",E24=""),"",D24*E24/10000)</x:f>
      </x:c>
      <x:c r="J24" s="42" t="str">
        <x:f>IF(OR(D24="",E24="",$B$6="",$D$6=""),"",IF(AND(D24&gt;=$B$6,E24&gt;=$D$6),D24-$B$6,IF(AND($B$7="はい",D24&gt;=$D$6,E24&gt;=$B$6),D24-$D$6,"")))</x:f>
      </x:c>
      <x:c r="K24" s="42" t="str">
        <x:f>IF(OR(D24="",E24="",$B$6="",$D$6=""),"",IF(AND(D24&gt;=$B$6,E24&gt;=$D$6),E24-$D$6,IF(AND($B$7="はい",D24&gt;=$D$6,E24&gt;=$B$6),E24-$B$6,"")))</x:f>
      </x:c>
      <x:c r="L24" s="26" t="str">
        <x:f>IF(A24="","",IF(OR(NOT(ISNUMBER(D24)),NOT(ISNUMBER(E24)),D24&lt;=0,E24&lt;=0),"寸法を確認",IF(OR(AND(D24&gt;=$B$6,E24&gt;=$D$6),AND($B$7="はい",D24&gt;=$D$6,E24&gt;=$B$6)),"寸法上OK","寸法不足")))</x:f>
      </x:c>
      <x:c r="M24" s="26" t="str">
        <x:f>IF(A24="","",IF(COUNTIF($A$13:$A$62,A24)&gt;1,"ID重複",IF(OR(D24="",E24=""),"寸法未入力","登録済み")))</x:f>
      </x:c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40" t="str">
        <x:f>IF(OR(D25="",E25=""),"",D25*E25/10000)</x:f>
      </x:c>
      <x:c r="J25" s="42" t="str">
        <x:f>IF(OR(D25="",E25="",$B$6="",$D$6=""),"",IF(AND(D25&gt;=$B$6,E25&gt;=$D$6),D25-$B$6,IF(AND($B$7="はい",D25&gt;=$D$6,E25&gt;=$B$6),D25-$D$6,"")))</x:f>
      </x:c>
      <x:c r="K25" s="42" t="str">
        <x:f>IF(OR(D25="",E25="",$B$6="",$D$6=""),"",IF(AND(D25&gt;=$B$6,E25&gt;=$D$6),E25-$D$6,IF(AND($B$7="はい",D25&gt;=$D$6,E25&gt;=$B$6),E25-$B$6,"")))</x:f>
      </x:c>
      <x:c r="L25" s="26" t="str">
        <x:f>IF(A25="","",IF(OR(NOT(ISNUMBER(D25)),NOT(ISNUMBER(E25)),D25&lt;=0,E25&lt;=0),"寸法を確認",IF(OR(AND(D25&gt;=$B$6,E25&gt;=$D$6),AND($B$7="はい",D25&gt;=$D$6,E25&gt;=$B$6)),"寸法上OK","寸法不足")))</x:f>
      </x:c>
      <x:c r="M25" s="26" t="str">
        <x:f>IF(A25="","",IF(COUNTIF($A$13:$A$62,A25)&gt;1,"ID重複",IF(OR(D25="",E25=""),"寸法未入力","登録済み")))</x:f>
      </x:c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40" t="str">
        <x:f>IF(OR(D26="",E26=""),"",D26*E26/10000)</x:f>
      </x:c>
      <x:c r="J26" s="42" t="str">
        <x:f>IF(OR(D26="",E26="",$B$6="",$D$6=""),"",IF(AND(D26&gt;=$B$6,E26&gt;=$D$6),D26-$B$6,IF(AND($B$7="はい",D26&gt;=$D$6,E26&gt;=$B$6),D26-$D$6,"")))</x:f>
      </x:c>
      <x:c r="K26" s="42" t="str">
        <x:f>IF(OR(D26="",E26="",$B$6="",$D$6=""),"",IF(AND(D26&gt;=$B$6,E26&gt;=$D$6),E26-$D$6,IF(AND($B$7="はい",D26&gt;=$D$6,E26&gt;=$B$6),E26-$B$6,"")))</x:f>
      </x:c>
      <x:c r="L26" s="26" t="str">
        <x:f>IF(A26="","",IF(OR(NOT(ISNUMBER(D26)),NOT(ISNUMBER(E26)),D26&lt;=0,E26&lt;=0),"寸法を確認",IF(OR(AND(D26&gt;=$B$6,E26&gt;=$D$6),AND($B$7="はい",D26&gt;=$D$6,E26&gt;=$B$6)),"寸法上OK","寸法不足")))</x:f>
      </x:c>
      <x:c r="M26" s="26" t="str">
        <x:f>IF(A26="","",IF(COUNTIF($A$13:$A$62,A26)&gt;1,"ID重複",IF(OR(D26="",E26=""),"寸法未入力","登録済み")))</x:f>
      </x:c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40" t="str">
        <x:f>IF(OR(D27="",E27=""),"",D27*E27/10000)</x:f>
      </x:c>
      <x:c r="J27" s="42" t="str">
        <x:f>IF(OR(D27="",E27="",$B$6="",$D$6=""),"",IF(AND(D27&gt;=$B$6,E27&gt;=$D$6),D27-$B$6,IF(AND($B$7="はい",D27&gt;=$D$6,E27&gt;=$B$6),D27-$D$6,"")))</x:f>
      </x:c>
      <x:c r="K27" s="42" t="str">
        <x:f>IF(OR(D27="",E27="",$B$6="",$D$6=""),"",IF(AND(D27&gt;=$B$6,E27&gt;=$D$6),E27-$D$6,IF(AND($B$7="はい",D27&gt;=$D$6,E27&gt;=$B$6),E27-$B$6,"")))</x:f>
      </x:c>
      <x:c r="L27" s="26" t="str">
        <x:f>IF(A27="","",IF(OR(NOT(ISNUMBER(D27)),NOT(ISNUMBER(E27)),D27&lt;=0,E27&lt;=0),"寸法を確認",IF(OR(AND(D27&gt;=$B$6,E27&gt;=$D$6),AND($B$7="はい",D27&gt;=$D$6,E27&gt;=$B$6)),"寸法上OK","寸法不足")))</x:f>
      </x:c>
      <x:c r="M27" s="26" t="str">
        <x:f>IF(A27="","",IF(COUNTIF($A$13:$A$62,A27)&gt;1,"ID重複",IF(OR(D27="",E27=""),"寸法未入力","登録済み")))</x:f>
      </x:c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40" t="str">
        <x:f>IF(OR(D28="",E28=""),"",D28*E28/10000)</x:f>
      </x:c>
      <x:c r="J28" s="42" t="str">
        <x:f>IF(OR(D28="",E28="",$B$6="",$D$6=""),"",IF(AND(D28&gt;=$B$6,E28&gt;=$D$6),D28-$B$6,IF(AND($B$7="はい",D28&gt;=$D$6,E28&gt;=$B$6),D28-$D$6,"")))</x:f>
      </x:c>
      <x:c r="K28" s="42" t="str">
        <x:f>IF(OR(D28="",E28="",$B$6="",$D$6=""),"",IF(AND(D28&gt;=$B$6,E28&gt;=$D$6),E28-$D$6,IF(AND($B$7="はい",D28&gt;=$D$6,E28&gt;=$B$6),E28-$B$6,"")))</x:f>
      </x:c>
      <x:c r="L28" s="26" t="str">
        <x:f>IF(A28="","",IF(OR(NOT(ISNUMBER(D28)),NOT(ISNUMBER(E28)),D28&lt;=0,E28&lt;=0),"寸法を確認",IF(OR(AND(D28&gt;=$B$6,E28&gt;=$D$6),AND($B$7="はい",D28&gt;=$D$6,E28&gt;=$B$6)),"寸法上OK","寸法不足")))</x:f>
      </x:c>
      <x:c r="M28" s="26" t="str">
        <x:f>IF(A28="","",IF(COUNTIF($A$13:$A$62,A28)&gt;1,"ID重複",IF(OR(D28="",E28=""),"寸法未入力","登録済み")))</x:f>
      </x:c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40" t="str">
        <x:f>IF(OR(D29="",E29=""),"",D29*E29/10000)</x:f>
      </x:c>
      <x:c r="J29" s="42" t="str">
        <x:f>IF(OR(D29="",E29="",$B$6="",$D$6=""),"",IF(AND(D29&gt;=$B$6,E29&gt;=$D$6),D29-$B$6,IF(AND($B$7="はい",D29&gt;=$D$6,E29&gt;=$B$6),D29-$D$6,"")))</x:f>
      </x:c>
      <x:c r="K29" s="42" t="str">
        <x:f>IF(OR(D29="",E29="",$B$6="",$D$6=""),"",IF(AND(D29&gt;=$B$6,E29&gt;=$D$6),E29-$D$6,IF(AND($B$7="はい",D29&gt;=$D$6,E29&gt;=$B$6),E29-$B$6,"")))</x:f>
      </x:c>
      <x:c r="L29" s="26" t="str">
        <x:f>IF(A29="","",IF(OR(NOT(ISNUMBER(D29)),NOT(ISNUMBER(E29)),D29&lt;=0,E29&lt;=0),"寸法を確認",IF(OR(AND(D29&gt;=$B$6,E29&gt;=$D$6),AND($B$7="はい",D29&gt;=$D$6,E29&gt;=$B$6)),"寸法上OK","寸法不足")))</x:f>
      </x:c>
      <x:c r="M29" s="26" t="str">
        <x:f>IF(A29="","",IF(COUNTIF($A$13:$A$62,A29)&gt;1,"ID重複",IF(OR(D29="",E29=""),"寸法未入力","登録済み")))</x:f>
      </x:c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40" t="str">
        <x:f>IF(OR(D30="",E30=""),"",D30*E30/10000)</x:f>
      </x:c>
      <x:c r="J30" s="42" t="str">
        <x:f>IF(OR(D30="",E30="",$B$6="",$D$6=""),"",IF(AND(D30&gt;=$B$6,E30&gt;=$D$6),D30-$B$6,IF(AND($B$7="はい",D30&gt;=$D$6,E30&gt;=$B$6),D30-$D$6,"")))</x:f>
      </x:c>
      <x:c r="K30" s="42" t="str">
        <x:f>IF(OR(D30="",E30="",$B$6="",$D$6=""),"",IF(AND(D30&gt;=$B$6,E30&gt;=$D$6),E30-$D$6,IF(AND($B$7="はい",D30&gt;=$D$6,E30&gt;=$B$6),E30-$B$6,"")))</x:f>
      </x:c>
      <x:c r="L30" s="26" t="str">
        <x:f>IF(A30="","",IF(OR(NOT(ISNUMBER(D30)),NOT(ISNUMBER(E30)),D30&lt;=0,E30&lt;=0),"寸法を確認",IF(OR(AND(D30&gt;=$B$6,E30&gt;=$D$6),AND($B$7="はい",D30&gt;=$D$6,E30&gt;=$B$6)),"寸法上OK","寸法不足")))</x:f>
      </x:c>
      <x:c r="M30" s="26" t="str">
        <x:f>IF(A30="","",IF(COUNTIF($A$13:$A$62,A30)&gt;1,"ID重複",IF(OR(D30="",E30=""),"寸法未入力","登録済み")))</x:f>
      </x:c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40" t="str">
        <x:f>IF(OR(D31="",E31=""),"",D31*E31/10000)</x:f>
      </x:c>
      <x:c r="J31" s="42" t="str">
        <x:f>IF(OR(D31="",E31="",$B$6="",$D$6=""),"",IF(AND(D31&gt;=$B$6,E31&gt;=$D$6),D31-$B$6,IF(AND($B$7="はい",D31&gt;=$D$6,E31&gt;=$B$6),D31-$D$6,"")))</x:f>
      </x:c>
      <x:c r="K31" s="42" t="str">
        <x:f>IF(OR(D31="",E31="",$B$6="",$D$6=""),"",IF(AND(D31&gt;=$B$6,E31&gt;=$D$6),E31-$D$6,IF(AND($B$7="はい",D31&gt;=$D$6,E31&gt;=$B$6),E31-$B$6,"")))</x:f>
      </x:c>
      <x:c r="L31" s="26" t="str">
        <x:f>IF(A31="","",IF(OR(NOT(ISNUMBER(D31)),NOT(ISNUMBER(E31)),D31&lt;=0,E31&lt;=0),"寸法を確認",IF(OR(AND(D31&gt;=$B$6,E31&gt;=$D$6),AND($B$7="はい",D31&gt;=$D$6,E31&gt;=$B$6)),"寸法上OK","寸法不足")))</x:f>
      </x:c>
      <x:c r="M31" s="26" t="str">
        <x:f>IF(A31="","",IF(COUNTIF($A$13:$A$62,A31)&gt;1,"ID重複",IF(OR(D31="",E31=""),"寸法未入力","登録済み")))</x:f>
      </x:c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40" t="str">
        <x:f>IF(OR(D32="",E32=""),"",D32*E32/10000)</x:f>
      </x:c>
      <x:c r="J32" s="42" t="str">
        <x:f>IF(OR(D32="",E32="",$B$6="",$D$6=""),"",IF(AND(D32&gt;=$B$6,E32&gt;=$D$6),D32-$B$6,IF(AND($B$7="はい",D32&gt;=$D$6,E32&gt;=$B$6),D32-$D$6,"")))</x:f>
      </x:c>
      <x:c r="K32" s="42" t="str">
        <x:f>IF(OR(D32="",E32="",$B$6="",$D$6=""),"",IF(AND(D32&gt;=$B$6,E32&gt;=$D$6),E32-$D$6,IF(AND($B$7="はい",D32&gt;=$D$6,E32&gt;=$B$6),E32-$B$6,"")))</x:f>
      </x:c>
      <x:c r="L32" s="26" t="str">
        <x:f>IF(A32="","",IF(OR(NOT(ISNUMBER(D32)),NOT(ISNUMBER(E32)),D32&lt;=0,E32&lt;=0),"寸法を確認",IF(OR(AND(D32&gt;=$B$6,E32&gt;=$D$6),AND($B$7="はい",D32&gt;=$D$6,E32&gt;=$B$6)),"寸法上OK","寸法不足")))</x:f>
      </x:c>
      <x:c r="M32" s="26" t="str">
        <x:f>IF(A32="","",IF(COUNTIF($A$13:$A$62,A32)&gt;1,"ID重複",IF(OR(D32="",E32=""),"寸法未入力","登録済み")))</x:f>
      </x:c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40" t="str">
        <x:f>IF(OR(D33="",E33=""),"",D33*E33/10000)</x:f>
      </x:c>
      <x:c r="J33" s="42" t="str">
        <x:f>IF(OR(D33="",E33="",$B$6="",$D$6=""),"",IF(AND(D33&gt;=$B$6,E33&gt;=$D$6),D33-$B$6,IF(AND($B$7="はい",D33&gt;=$D$6,E33&gt;=$B$6),D33-$D$6,"")))</x:f>
      </x:c>
      <x:c r="K33" s="42" t="str">
        <x:f>IF(OR(D33="",E33="",$B$6="",$D$6=""),"",IF(AND(D33&gt;=$B$6,E33&gt;=$D$6),E33-$D$6,IF(AND($B$7="はい",D33&gt;=$D$6,E33&gt;=$B$6),E33-$B$6,"")))</x:f>
      </x:c>
      <x:c r="L33" s="26" t="str">
        <x:f>IF(A33="","",IF(OR(NOT(ISNUMBER(D33)),NOT(ISNUMBER(E33)),D33&lt;=0,E33&lt;=0),"寸法を確認",IF(OR(AND(D33&gt;=$B$6,E33&gt;=$D$6),AND($B$7="はい",D33&gt;=$D$6,E33&gt;=$B$6)),"寸法上OK","寸法不足")))</x:f>
      </x:c>
      <x:c r="M33" s="26" t="str">
        <x:f>IF(A33="","",IF(COUNTIF($A$13:$A$62,A33)&gt;1,"ID重複",IF(OR(D33="",E33=""),"寸法未入力","登録済み")))</x:f>
      </x:c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40" t="str">
        <x:f>IF(OR(D34="",E34=""),"",D34*E34/10000)</x:f>
      </x:c>
      <x:c r="J34" s="42" t="str">
        <x:f>IF(OR(D34="",E34="",$B$6="",$D$6=""),"",IF(AND(D34&gt;=$B$6,E34&gt;=$D$6),D34-$B$6,IF(AND($B$7="はい",D34&gt;=$D$6,E34&gt;=$B$6),D34-$D$6,"")))</x:f>
      </x:c>
      <x:c r="K34" s="42" t="str">
        <x:f>IF(OR(D34="",E34="",$B$6="",$D$6=""),"",IF(AND(D34&gt;=$B$6,E34&gt;=$D$6),E34-$D$6,IF(AND($B$7="はい",D34&gt;=$D$6,E34&gt;=$B$6),E34-$B$6,"")))</x:f>
      </x:c>
      <x:c r="L34" s="26" t="str">
        <x:f>IF(A34="","",IF(OR(NOT(ISNUMBER(D34)),NOT(ISNUMBER(E34)),D34&lt;=0,E34&lt;=0),"寸法を確認",IF(OR(AND(D34&gt;=$B$6,E34&gt;=$D$6),AND($B$7="はい",D34&gt;=$D$6,E34&gt;=$B$6)),"寸法上OK","寸法不足")))</x:f>
      </x:c>
      <x:c r="M34" s="26" t="str">
        <x:f>IF(A34="","",IF(COUNTIF($A$13:$A$62,A34)&gt;1,"ID重複",IF(OR(D34="",E34=""),"寸法未入力","登録済み")))</x:f>
      </x:c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40" t="str">
        <x:f>IF(OR(D35="",E35=""),"",D35*E35/10000)</x:f>
      </x:c>
      <x:c r="J35" s="42" t="str">
        <x:f>IF(OR(D35="",E35="",$B$6="",$D$6=""),"",IF(AND(D35&gt;=$B$6,E35&gt;=$D$6),D35-$B$6,IF(AND($B$7="はい",D35&gt;=$D$6,E35&gt;=$B$6),D35-$D$6,"")))</x:f>
      </x:c>
      <x:c r="K35" s="42" t="str">
        <x:f>IF(OR(D35="",E35="",$B$6="",$D$6=""),"",IF(AND(D35&gt;=$B$6,E35&gt;=$D$6),E35-$D$6,IF(AND($B$7="はい",D35&gt;=$D$6,E35&gt;=$B$6),E35-$B$6,"")))</x:f>
      </x:c>
      <x:c r="L35" s="26" t="str">
        <x:f>IF(A35="","",IF(OR(NOT(ISNUMBER(D35)),NOT(ISNUMBER(E35)),D35&lt;=0,E35&lt;=0),"寸法を確認",IF(OR(AND(D35&gt;=$B$6,E35&gt;=$D$6),AND($B$7="はい",D35&gt;=$D$6,E35&gt;=$B$6)),"寸法上OK","寸法不足")))</x:f>
      </x:c>
      <x:c r="M35" s="26" t="str">
        <x:f>IF(A35="","",IF(COUNTIF($A$13:$A$62,A35)&gt;1,"ID重複",IF(OR(D35="",E35=""),"寸法未入力","登録済み")))</x:f>
      </x:c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40" t="str">
        <x:f>IF(OR(D36="",E36=""),"",D36*E36/10000)</x:f>
      </x:c>
      <x:c r="J36" s="42" t="str">
        <x:f>IF(OR(D36="",E36="",$B$6="",$D$6=""),"",IF(AND(D36&gt;=$B$6,E36&gt;=$D$6),D36-$B$6,IF(AND($B$7="はい",D36&gt;=$D$6,E36&gt;=$B$6),D36-$D$6,"")))</x:f>
      </x:c>
      <x:c r="K36" s="42" t="str">
        <x:f>IF(OR(D36="",E36="",$B$6="",$D$6=""),"",IF(AND(D36&gt;=$B$6,E36&gt;=$D$6),E36-$D$6,IF(AND($B$7="はい",D36&gt;=$D$6,E36&gt;=$B$6),E36-$B$6,"")))</x:f>
      </x:c>
      <x:c r="L36" s="26" t="str">
        <x:f>IF(A36="","",IF(OR(NOT(ISNUMBER(D36)),NOT(ISNUMBER(E36)),D36&lt;=0,E36&lt;=0),"寸法を確認",IF(OR(AND(D36&gt;=$B$6,E36&gt;=$D$6),AND($B$7="はい",D36&gt;=$D$6,E36&gt;=$B$6)),"寸法上OK","寸法不足")))</x:f>
      </x:c>
      <x:c r="M36" s="26" t="str">
        <x:f>IF(A36="","",IF(COUNTIF($A$13:$A$62,A36)&gt;1,"ID重複",IF(OR(D36="",E36=""),"寸法未入力","登録済み")))</x:f>
      </x:c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40" t="str">
        <x:f>IF(OR(D37="",E37=""),"",D37*E37/10000)</x:f>
      </x:c>
      <x:c r="J37" s="42" t="str">
        <x:f>IF(OR(D37="",E37="",$B$6="",$D$6=""),"",IF(AND(D37&gt;=$B$6,E37&gt;=$D$6),D37-$B$6,IF(AND($B$7="はい",D37&gt;=$D$6,E37&gt;=$B$6),D37-$D$6,"")))</x:f>
      </x:c>
      <x:c r="K37" s="42" t="str">
        <x:f>IF(OR(D37="",E37="",$B$6="",$D$6=""),"",IF(AND(D37&gt;=$B$6,E37&gt;=$D$6),E37-$D$6,IF(AND($B$7="はい",D37&gt;=$D$6,E37&gt;=$B$6),E37-$B$6,"")))</x:f>
      </x:c>
      <x:c r="L37" s="26" t="str">
        <x:f>IF(A37="","",IF(OR(NOT(ISNUMBER(D37)),NOT(ISNUMBER(E37)),D37&lt;=0,E37&lt;=0),"寸法を確認",IF(OR(AND(D37&gt;=$B$6,E37&gt;=$D$6),AND($B$7="はい",D37&gt;=$D$6,E37&gt;=$B$6)),"寸法上OK","寸法不足")))</x:f>
      </x:c>
      <x:c r="M37" s="26" t="str">
        <x:f>IF(A37="","",IF(COUNTIF($A$13:$A$62,A37)&gt;1,"ID重複",IF(OR(D37="",E37=""),"寸法未入力","登録済み")))</x:f>
      </x:c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40" t="str">
        <x:f>IF(OR(D38="",E38=""),"",D38*E38/10000)</x:f>
      </x:c>
      <x:c r="J38" s="42" t="str">
        <x:f>IF(OR(D38="",E38="",$B$6="",$D$6=""),"",IF(AND(D38&gt;=$B$6,E38&gt;=$D$6),D38-$B$6,IF(AND($B$7="はい",D38&gt;=$D$6,E38&gt;=$B$6),D38-$D$6,"")))</x:f>
      </x:c>
      <x:c r="K38" s="42" t="str">
        <x:f>IF(OR(D38="",E38="",$B$6="",$D$6=""),"",IF(AND(D38&gt;=$B$6,E38&gt;=$D$6),E38-$D$6,IF(AND($B$7="はい",D38&gt;=$D$6,E38&gt;=$B$6),E38-$B$6,"")))</x:f>
      </x:c>
      <x:c r="L38" s="26" t="str">
        <x:f>IF(A38="","",IF(OR(NOT(ISNUMBER(D38)),NOT(ISNUMBER(E38)),D38&lt;=0,E38&lt;=0),"寸法を確認",IF(OR(AND(D38&gt;=$B$6,E38&gt;=$D$6),AND($B$7="はい",D38&gt;=$D$6,E38&gt;=$B$6)),"寸法上OK","寸法不足")))</x:f>
      </x:c>
      <x:c r="M38" s="26" t="str">
        <x:f>IF(A38="","",IF(COUNTIF($A$13:$A$62,A38)&gt;1,"ID重複",IF(OR(D38="",E38=""),"寸法未入力","登録済み")))</x:f>
      </x:c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40" t="str">
        <x:f>IF(OR(D39="",E39=""),"",D39*E39/10000)</x:f>
      </x:c>
      <x:c r="J39" s="42" t="str">
        <x:f>IF(OR(D39="",E39="",$B$6="",$D$6=""),"",IF(AND(D39&gt;=$B$6,E39&gt;=$D$6),D39-$B$6,IF(AND($B$7="はい",D39&gt;=$D$6,E39&gt;=$B$6),D39-$D$6,"")))</x:f>
      </x:c>
      <x:c r="K39" s="42" t="str">
        <x:f>IF(OR(D39="",E39="",$B$6="",$D$6=""),"",IF(AND(D39&gt;=$B$6,E39&gt;=$D$6),E39-$D$6,IF(AND($B$7="はい",D39&gt;=$D$6,E39&gt;=$B$6),E39-$B$6,"")))</x:f>
      </x:c>
      <x:c r="L39" s="26" t="str">
        <x:f>IF(A39="","",IF(OR(NOT(ISNUMBER(D39)),NOT(ISNUMBER(E39)),D39&lt;=0,E39&lt;=0),"寸法を確認",IF(OR(AND(D39&gt;=$B$6,E39&gt;=$D$6),AND($B$7="はい",D39&gt;=$D$6,E39&gt;=$B$6)),"寸法上OK","寸法不足")))</x:f>
      </x:c>
      <x:c r="M39" s="26" t="str">
        <x:f>IF(A39="","",IF(COUNTIF($A$13:$A$62,A39)&gt;1,"ID重複",IF(OR(D39="",E39=""),"寸法未入力","登録済み")))</x:f>
      </x:c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40" t="str">
        <x:f>IF(OR(D40="",E40=""),"",D40*E40/10000)</x:f>
      </x:c>
      <x:c r="J40" s="42" t="str">
        <x:f>IF(OR(D40="",E40="",$B$6="",$D$6=""),"",IF(AND(D40&gt;=$B$6,E40&gt;=$D$6),D40-$B$6,IF(AND($B$7="はい",D40&gt;=$D$6,E40&gt;=$B$6),D40-$D$6,"")))</x:f>
      </x:c>
      <x:c r="K40" s="42" t="str">
        <x:f>IF(OR(D40="",E40="",$B$6="",$D$6=""),"",IF(AND(D40&gt;=$B$6,E40&gt;=$D$6),E40-$D$6,IF(AND($B$7="はい",D40&gt;=$D$6,E40&gt;=$B$6),E40-$B$6,"")))</x:f>
      </x:c>
      <x:c r="L40" s="26" t="str">
        <x:f>IF(A40="","",IF(OR(NOT(ISNUMBER(D40)),NOT(ISNUMBER(E40)),D40&lt;=0,E40&lt;=0),"寸法を確認",IF(OR(AND(D40&gt;=$B$6,E40&gt;=$D$6),AND($B$7="はい",D40&gt;=$D$6,E40&gt;=$B$6)),"寸法上OK","寸法不足")))</x:f>
      </x:c>
      <x:c r="M40" s="26" t="str">
        <x:f>IF(A40="","",IF(COUNTIF($A$13:$A$62,A40)&gt;1,"ID重複",IF(OR(D40="",E40=""),"寸法未入力","登録済み")))</x:f>
      </x:c>
    </x:row>
    <x:row r="41">
      <x:c r="A41" s="24"/>
      <x:c r="B41" s="24"/>
      <x:c r="C41" s="24"/>
      <x:c r="D41" s="24"/>
      <x:c r="E41" s="24"/>
      <x:c r="F41" s="24"/>
      <x:c r="G41" s="24"/>
      <x:c r="H41" s="24"/>
      <x:c r="I41" s="40" t="str">
        <x:f>IF(OR(D41="",E41=""),"",D41*E41/10000)</x:f>
      </x:c>
      <x:c r="J41" s="42" t="str">
        <x:f>IF(OR(D41="",E41="",$B$6="",$D$6=""),"",IF(AND(D41&gt;=$B$6,E41&gt;=$D$6),D41-$B$6,IF(AND($B$7="はい",D41&gt;=$D$6,E41&gt;=$B$6),D41-$D$6,"")))</x:f>
      </x:c>
      <x:c r="K41" s="42" t="str">
        <x:f>IF(OR(D41="",E41="",$B$6="",$D$6=""),"",IF(AND(D41&gt;=$B$6,E41&gt;=$D$6),E41-$D$6,IF(AND($B$7="はい",D41&gt;=$D$6,E41&gt;=$B$6),E41-$B$6,"")))</x:f>
      </x:c>
      <x:c r="L41" s="26" t="str">
        <x:f>IF(A41="","",IF(OR(NOT(ISNUMBER(D41)),NOT(ISNUMBER(E41)),D41&lt;=0,E41&lt;=0),"寸法を確認",IF(OR(AND(D41&gt;=$B$6,E41&gt;=$D$6),AND($B$7="はい",D41&gt;=$D$6,E41&gt;=$B$6)),"寸法上OK","寸法不足")))</x:f>
      </x:c>
      <x:c r="M41" s="26" t="str">
        <x:f>IF(A41="","",IF(COUNTIF($A$13:$A$62,A41)&gt;1,"ID重複",IF(OR(D41="",E41=""),"寸法未入力","登録済み")))</x:f>
      </x:c>
    </x:row>
    <x:row r="42">
      <x:c r="A42" s="24"/>
      <x:c r="B42" s="24"/>
      <x:c r="C42" s="24"/>
      <x:c r="D42" s="24"/>
      <x:c r="E42" s="24"/>
      <x:c r="F42" s="24"/>
      <x:c r="G42" s="24"/>
      <x:c r="H42" s="24"/>
      <x:c r="I42" s="40" t="str">
        <x:f>IF(OR(D42="",E42=""),"",D42*E42/10000)</x:f>
      </x:c>
      <x:c r="J42" s="42" t="str">
        <x:f>IF(OR(D42="",E42="",$B$6="",$D$6=""),"",IF(AND(D42&gt;=$B$6,E42&gt;=$D$6),D42-$B$6,IF(AND($B$7="はい",D42&gt;=$D$6,E42&gt;=$B$6),D42-$D$6,"")))</x:f>
      </x:c>
      <x:c r="K42" s="42" t="str">
        <x:f>IF(OR(D42="",E42="",$B$6="",$D$6=""),"",IF(AND(D42&gt;=$B$6,E42&gt;=$D$6),E42-$D$6,IF(AND($B$7="はい",D42&gt;=$D$6,E42&gt;=$B$6),E42-$B$6,"")))</x:f>
      </x:c>
      <x:c r="L42" s="26" t="str">
        <x:f>IF(A42="","",IF(OR(NOT(ISNUMBER(D42)),NOT(ISNUMBER(E42)),D42&lt;=0,E42&lt;=0),"寸法を確認",IF(OR(AND(D42&gt;=$B$6,E42&gt;=$D$6),AND($B$7="はい",D42&gt;=$D$6,E42&gt;=$B$6)),"寸法上OK","寸法不足")))</x:f>
      </x:c>
      <x:c r="M42" s="26" t="str">
        <x:f>IF(A42="","",IF(COUNTIF($A$13:$A$62,A42)&gt;1,"ID重複",IF(OR(D42="",E42=""),"寸法未入力","登録済み")))</x:f>
      </x:c>
    </x:row>
    <x:row r="43">
      <x:c r="A43" s="24"/>
      <x:c r="B43" s="24"/>
      <x:c r="C43" s="24"/>
      <x:c r="D43" s="24"/>
      <x:c r="E43" s="24"/>
      <x:c r="F43" s="24"/>
      <x:c r="G43" s="24"/>
      <x:c r="H43" s="24"/>
      <x:c r="I43" s="40" t="str">
        <x:f>IF(OR(D43="",E43=""),"",D43*E43/10000)</x:f>
      </x:c>
      <x:c r="J43" s="42" t="str">
        <x:f>IF(OR(D43="",E43="",$B$6="",$D$6=""),"",IF(AND(D43&gt;=$B$6,E43&gt;=$D$6),D43-$B$6,IF(AND($B$7="はい",D43&gt;=$D$6,E43&gt;=$B$6),D43-$D$6,"")))</x:f>
      </x:c>
      <x:c r="K43" s="42" t="str">
        <x:f>IF(OR(D43="",E43="",$B$6="",$D$6=""),"",IF(AND(D43&gt;=$B$6,E43&gt;=$D$6),E43-$D$6,IF(AND($B$7="はい",D43&gt;=$D$6,E43&gt;=$B$6),E43-$B$6,"")))</x:f>
      </x:c>
      <x:c r="L43" s="26" t="str">
        <x:f>IF(A43="","",IF(OR(NOT(ISNUMBER(D43)),NOT(ISNUMBER(E43)),D43&lt;=0,E43&lt;=0),"寸法を確認",IF(OR(AND(D43&gt;=$B$6,E43&gt;=$D$6),AND($B$7="はい",D43&gt;=$D$6,E43&gt;=$B$6)),"寸法上OK","寸法不足")))</x:f>
      </x:c>
      <x:c r="M43" s="26" t="str">
        <x:f>IF(A43="","",IF(COUNTIF($A$13:$A$62,A43)&gt;1,"ID重複",IF(OR(D43="",E43=""),"寸法未入力","登録済み")))</x:f>
      </x:c>
    </x:row>
    <x:row r="44">
      <x:c r="A44" s="24"/>
      <x:c r="B44" s="24"/>
      <x:c r="C44" s="24"/>
      <x:c r="D44" s="24"/>
      <x:c r="E44" s="24"/>
      <x:c r="F44" s="24"/>
      <x:c r="G44" s="24"/>
      <x:c r="H44" s="24"/>
      <x:c r="I44" s="40" t="str">
        <x:f>IF(OR(D44="",E44=""),"",D44*E44/10000)</x:f>
      </x:c>
      <x:c r="J44" s="42" t="str">
        <x:f>IF(OR(D44="",E44="",$B$6="",$D$6=""),"",IF(AND(D44&gt;=$B$6,E44&gt;=$D$6),D44-$B$6,IF(AND($B$7="はい",D44&gt;=$D$6,E44&gt;=$B$6),D44-$D$6,"")))</x:f>
      </x:c>
      <x:c r="K44" s="42" t="str">
        <x:f>IF(OR(D44="",E44="",$B$6="",$D$6=""),"",IF(AND(D44&gt;=$B$6,E44&gt;=$D$6),E44-$D$6,IF(AND($B$7="はい",D44&gt;=$D$6,E44&gt;=$B$6),E44-$B$6,"")))</x:f>
      </x:c>
      <x:c r="L44" s="26" t="str">
        <x:f>IF(A44="","",IF(OR(NOT(ISNUMBER(D44)),NOT(ISNUMBER(E44)),D44&lt;=0,E44&lt;=0),"寸法を確認",IF(OR(AND(D44&gt;=$B$6,E44&gt;=$D$6),AND($B$7="はい",D44&gt;=$D$6,E44&gt;=$B$6)),"寸法上OK","寸法不足")))</x:f>
      </x:c>
      <x:c r="M44" s="26" t="str">
        <x:f>IF(A44="","",IF(COUNTIF($A$13:$A$62,A44)&gt;1,"ID重複",IF(OR(D44="",E44=""),"寸法未入力","登録済み")))</x:f>
      </x:c>
    </x:row>
    <x:row r="45">
      <x:c r="A45" s="24"/>
      <x:c r="B45" s="24"/>
      <x:c r="C45" s="24"/>
      <x:c r="D45" s="24"/>
      <x:c r="E45" s="24"/>
      <x:c r="F45" s="24"/>
      <x:c r="G45" s="24"/>
      <x:c r="H45" s="24"/>
      <x:c r="I45" s="40" t="str">
        <x:f>IF(OR(D45="",E45=""),"",D45*E45/10000)</x:f>
      </x:c>
      <x:c r="J45" s="42" t="str">
        <x:f>IF(OR(D45="",E45="",$B$6="",$D$6=""),"",IF(AND(D45&gt;=$B$6,E45&gt;=$D$6),D45-$B$6,IF(AND($B$7="はい",D45&gt;=$D$6,E45&gt;=$B$6),D45-$D$6,"")))</x:f>
      </x:c>
      <x:c r="K45" s="42" t="str">
        <x:f>IF(OR(D45="",E45="",$B$6="",$D$6=""),"",IF(AND(D45&gt;=$B$6,E45&gt;=$D$6),E45-$D$6,IF(AND($B$7="はい",D45&gt;=$D$6,E45&gt;=$B$6),E45-$B$6,"")))</x:f>
      </x:c>
      <x:c r="L45" s="26" t="str">
        <x:f>IF(A45="","",IF(OR(NOT(ISNUMBER(D45)),NOT(ISNUMBER(E45)),D45&lt;=0,E45&lt;=0),"寸法を確認",IF(OR(AND(D45&gt;=$B$6,E45&gt;=$D$6),AND($B$7="はい",D45&gt;=$D$6,E45&gt;=$B$6)),"寸法上OK","寸法不足")))</x:f>
      </x:c>
      <x:c r="M45" s="26" t="str">
        <x:f>IF(A45="","",IF(COUNTIF($A$13:$A$62,A45)&gt;1,"ID重複",IF(OR(D45="",E45=""),"寸法未入力","登録済み")))</x:f>
      </x:c>
    </x:row>
    <x:row r="46">
      <x:c r="A46" s="24"/>
      <x:c r="B46" s="24"/>
      <x:c r="C46" s="24"/>
      <x:c r="D46" s="24"/>
      <x:c r="E46" s="24"/>
      <x:c r="F46" s="24"/>
      <x:c r="G46" s="24"/>
      <x:c r="H46" s="24"/>
      <x:c r="I46" s="40" t="str">
        <x:f>IF(OR(D46="",E46=""),"",D46*E46/10000)</x:f>
      </x:c>
      <x:c r="J46" s="42" t="str">
        <x:f>IF(OR(D46="",E46="",$B$6="",$D$6=""),"",IF(AND(D46&gt;=$B$6,E46&gt;=$D$6),D46-$B$6,IF(AND($B$7="はい",D46&gt;=$D$6,E46&gt;=$B$6),D46-$D$6,"")))</x:f>
      </x:c>
      <x:c r="K46" s="42" t="str">
        <x:f>IF(OR(D46="",E46="",$B$6="",$D$6=""),"",IF(AND(D46&gt;=$B$6,E46&gt;=$D$6),E46-$D$6,IF(AND($B$7="はい",D46&gt;=$D$6,E46&gt;=$B$6),E46-$B$6,"")))</x:f>
      </x:c>
      <x:c r="L46" s="26" t="str">
        <x:f>IF(A46="","",IF(OR(NOT(ISNUMBER(D46)),NOT(ISNUMBER(E46)),D46&lt;=0,E46&lt;=0),"寸法を確認",IF(OR(AND(D46&gt;=$B$6,E46&gt;=$D$6),AND($B$7="はい",D46&gt;=$D$6,E46&gt;=$B$6)),"寸法上OK","寸法不足")))</x:f>
      </x:c>
      <x:c r="M46" s="26" t="str">
        <x:f>IF(A46="","",IF(COUNTIF($A$13:$A$62,A46)&gt;1,"ID重複",IF(OR(D46="",E46=""),"寸法未入力","登録済み")))</x:f>
      </x:c>
    </x:row>
    <x:row r="47">
      <x:c r="A47" s="24"/>
      <x:c r="B47" s="24"/>
      <x:c r="C47" s="24"/>
      <x:c r="D47" s="24"/>
      <x:c r="E47" s="24"/>
      <x:c r="F47" s="24"/>
      <x:c r="G47" s="24"/>
      <x:c r="H47" s="24"/>
      <x:c r="I47" s="40" t="str">
        <x:f>IF(OR(D47="",E47=""),"",D47*E47/10000)</x:f>
      </x:c>
      <x:c r="J47" s="42" t="str">
        <x:f>IF(OR(D47="",E47="",$B$6="",$D$6=""),"",IF(AND(D47&gt;=$B$6,E47&gt;=$D$6),D47-$B$6,IF(AND($B$7="はい",D47&gt;=$D$6,E47&gt;=$B$6),D47-$D$6,"")))</x:f>
      </x:c>
      <x:c r="K47" s="42" t="str">
        <x:f>IF(OR(D47="",E47="",$B$6="",$D$6=""),"",IF(AND(D47&gt;=$B$6,E47&gt;=$D$6),E47-$D$6,IF(AND($B$7="はい",D47&gt;=$D$6,E47&gt;=$B$6),E47-$B$6,"")))</x:f>
      </x:c>
      <x:c r="L47" s="26" t="str">
        <x:f>IF(A47="","",IF(OR(NOT(ISNUMBER(D47)),NOT(ISNUMBER(E47)),D47&lt;=0,E47&lt;=0),"寸法を確認",IF(OR(AND(D47&gt;=$B$6,E47&gt;=$D$6),AND($B$7="はい",D47&gt;=$D$6,E47&gt;=$B$6)),"寸法上OK","寸法不足")))</x:f>
      </x:c>
      <x:c r="M47" s="26" t="str">
        <x:f>IF(A47="","",IF(COUNTIF($A$13:$A$62,A47)&gt;1,"ID重複",IF(OR(D47="",E47=""),"寸法未入力","登録済み")))</x:f>
      </x:c>
    </x:row>
    <x:row r="48">
      <x:c r="A48" s="24"/>
      <x:c r="B48" s="24"/>
      <x:c r="C48" s="24"/>
      <x:c r="D48" s="24"/>
      <x:c r="E48" s="24"/>
      <x:c r="F48" s="24"/>
      <x:c r="G48" s="24"/>
      <x:c r="H48" s="24"/>
      <x:c r="I48" s="40" t="str">
        <x:f>IF(OR(D48="",E48=""),"",D48*E48/10000)</x:f>
      </x:c>
      <x:c r="J48" s="42" t="str">
        <x:f>IF(OR(D48="",E48="",$B$6="",$D$6=""),"",IF(AND(D48&gt;=$B$6,E48&gt;=$D$6),D48-$B$6,IF(AND($B$7="はい",D48&gt;=$D$6,E48&gt;=$B$6),D48-$D$6,"")))</x:f>
      </x:c>
      <x:c r="K48" s="42" t="str">
        <x:f>IF(OR(D48="",E48="",$B$6="",$D$6=""),"",IF(AND(D48&gt;=$B$6,E48&gt;=$D$6),E48-$D$6,IF(AND($B$7="はい",D48&gt;=$D$6,E48&gt;=$B$6),E48-$B$6,"")))</x:f>
      </x:c>
      <x:c r="L48" s="26" t="str">
        <x:f>IF(A48="","",IF(OR(NOT(ISNUMBER(D48)),NOT(ISNUMBER(E48)),D48&lt;=0,E48&lt;=0),"寸法を確認",IF(OR(AND(D48&gt;=$B$6,E48&gt;=$D$6),AND($B$7="はい",D48&gt;=$D$6,E48&gt;=$B$6)),"寸法上OK","寸法不足")))</x:f>
      </x:c>
      <x:c r="M48" s="26" t="str">
        <x:f>IF(A48="","",IF(COUNTIF($A$13:$A$62,A48)&gt;1,"ID重複",IF(OR(D48="",E48=""),"寸法未入力","登録済み")))</x:f>
      </x:c>
    </x:row>
    <x:row r="49">
      <x:c r="A49" s="24"/>
      <x:c r="B49" s="24"/>
      <x:c r="C49" s="24"/>
      <x:c r="D49" s="24"/>
      <x:c r="E49" s="24"/>
      <x:c r="F49" s="24"/>
      <x:c r="G49" s="24"/>
      <x:c r="H49" s="24"/>
      <x:c r="I49" s="40" t="str">
        <x:f>IF(OR(D49="",E49=""),"",D49*E49/10000)</x:f>
      </x:c>
      <x:c r="J49" s="42" t="str">
        <x:f>IF(OR(D49="",E49="",$B$6="",$D$6=""),"",IF(AND(D49&gt;=$B$6,E49&gt;=$D$6),D49-$B$6,IF(AND($B$7="はい",D49&gt;=$D$6,E49&gt;=$B$6),D49-$D$6,"")))</x:f>
      </x:c>
      <x:c r="K49" s="42" t="str">
        <x:f>IF(OR(D49="",E49="",$B$6="",$D$6=""),"",IF(AND(D49&gt;=$B$6,E49&gt;=$D$6),E49-$D$6,IF(AND($B$7="はい",D49&gt;=$D$6,E49&gt;=$B$6),E49-$B$6,"")))</x:f>
      </x:c>
      <x:c r="L49" s="26" t="str">
        <x:f>IF(A49="","",IF(OR(NOT(ISNUMBER(D49)),NOT(ISNUMBER(E49)),D49&lt;=0,E49&lt;=0),"寸法を確認",IF(OR(AND(D49&gt;=$B$6,E49&gt;=$D$6),AND($B$7="はい",D49&gt;=$D$6,E49&gt;=$B$6)),"寸法上OK","寸法不足")))</x:f>
      </x:c>
      <x:c r="M49" s="26" t="str">
        <x:f>IF(A49="","",IF(COUNTIF($A$13:$A$62,A49)&gt;1,"ID重複",IF(OR(D49="",E49=""),"寸法未入力","登録済み")))</x:f>
      </x:c>
    </x:row>
    <x:row r="50">
      <x:c r="A50" s="24"/>
      <x:c r="B50" s="24"/>
      <x:c r="C50" s="24"/>
      <x:c r="D50" s="24"/>
      <x:c r="E50" s="24"/>
      <x:c r="F50" s="24"/>
      <x:c r="G50" s="24"/>
      <x:c r="H50" s="24"/>
      <x:c r="I50" s="40" t="str">
        <x:f>IF(OR(D50="",E50=""),"",D50*E50/10000)</x:f>
      </x:c>
      <x:c r="J50" s="42" t="str">
        <x:f>IF(OR(D50="",E50="",$B$6="",$D$6=""),"",IF(AND(D50&gt;=$B$6,E50&gt;=$D$6),D50-$B$6,IF(AND($B$7="はい",D50&gt;=$D$6,E50&gt;=$B$6),D50-$D$6,"")))</x:f>
      </x:c>
      <x:c r="K50" s="42" t="str">
        <x:f>IF(OR(D50="",E50="",$B$6="",$D$6=""),"",IF(AND(D50&gt;=$B$6,E50&gt;=$D$6),E50-$D$6,IF(AND($B$7="はい",D50&gt;=$D$6,E50&gt;=$B$6),E50-$B$6,"")))</x:f>
      </x:c>
      <x:c r="L50" s="26" t="str">
        <x:f>IF(A50="","",IF(OR(NOT(ISNUMBER(D50)),NOT(ISNUMBER(E50)),D50&lt;=0,E50&lt;=0),"寸法を確認",IF(OR(AND(D50&gt;=$B$6,E50&gt;=$D$6),AND($B$7="はい",D50&gt;=$D$6,E50&gt;=$B$6)),"寸法上OK","寸法不足")))</x:f>
      </x:c>
      <x:c r="M50" s="26" t="str">
        <x:f>IF(A50="","",IF(COUNTIF($A$13:$A$62,A50)&gt;1,"ID重複",IF(OR(D50="",E50=""),"寸法未入力","登録済み")))</x:f>
      </x:c>
    </x:row>
    <x:row r="51">
      <x:c r="A51" s="24"/>
      <x:c r="B51" s="24"/>
      <x:c r="C51" s="24"/>
      <x:c r="D51" s="24"/>
      <x:c r="E51" s="24"/>
      <x:c r="F51" s="24"/>
      <x:c r="G51" s="24"/>
      <x:c r="H51" s="24"/>
      <x:c r="I51" s="40" t="str">
        <x:f>IF(OR(D51="",E51=""),"",D51*E51/10000)</x:f>
      </x:c>
      <x:c r="J51" s="42" t="str">
        <x:f>IF(OR(D51="",E51="",$B$6="",$D$6=""),"",IF(AND(D51&gt;=$B$6,E51&gt;=$D$6),D51-$B$6,IF(AND($B$7="はい",D51&gt;=$D$6,E51&gt;=$B$6),D51-$D$6,"")))</x:f>
      </x:c>
      <x:c r="K51" s="42" t="str">
        <x:f>IF(OR(D51="",E51="",$B$6="",$D$6=""),"",IF(AND(D51&gt;=$B$6,E51&gt;=$D$6),E51-$D$6,IF(AND($B$7="はい",D51&gt;=$D$6,E51&gt;=$B$6),E51-$B$6,"")))</x:f>
      </x:c>
      <x:c r="L51" s="26" t="str">
        <x:f>IF(A51="","",IF(OR(NOT(ISNUMBER(D51)),NOT(ISNUMBER(E51)),D51&lt;=0,E51&lt;=0),"寸法を確認",IF(OR(AND(D51&gt;=$B$6,E51&gt;=$D$6),AND($B$7="はい",D51&gt;=$D$6,E51&gt;=$B$6)),"寸法上OK","寸法不足")))</x:f>
      </x:c>
      <x:c r="M51" s="26" t="str">
        <x:f>IF(A51="","",IF(COUNTIF($A$13:$A$62,A51)&gt;1,"ID重複",IF(OR(D51="",E51=""),"寸法未入力","登録済み")))</x:f>
      </x:c>
    </x:row>
    <x:row r="52">
      <x:c r="A52" s="24"/>
      <x:c r="B52" s="24"/>
      <x:c r="C52" s="24"/>
      <x:c r="D52" s="24"/>
      <x:c r="E52" s="24"/>
      <x:c r="F52" s="24"/>
      <x:c r="G52" s="24"/>
      <x:c r="H52" s="24"/>
      <x:c r="I52" s="40" t="str">
        <x:f>IF(OR(D52="",E52=""),"",D52*E52/10000)</x:f>
      </x:c>
      <x:c r="J52" s="42" t="str">
        <x:f>IF(OR(D52="",E52="",$B$6="",$D$6=""),"",IF(AND(D52&gt;=$B$6,E52&gt;=$D$6),D52-$B$6,IF(AND($B$7="はい",D52&gt;=$D$6,E52&gt;=$B$6),D52-$D$6,"")))</x:f>
      </x:c>
      <x:c r="K52" s="42" t="str">
        <x:f>IF(OR(D52="",E52="",$B$6="",$D$6=""),"",IF(AND(D52&gt;=$B$6,E52&gt;=$D$6),E52-$D$6,IF(AND($B$7="はい",D52&gt;=$D$6,E52&gt;=$B$6),E52-$B$6,"")))</x:f>
      </x:c>
      <x:c r="L52" s="26" t="str">
        <x:f>IF(A52="","",IF(OR(NOT(ISNUMBER(D52)),NOT(ISNUMBER(E52)),D52&lt;=0,E52&lt;=0),"寸法を確認",IF(OR(AND(D52&gt;=$B$6,E52&gt;=$D$6),AND($B$7="はい",D52&gt;=$D$6,E52&gt;=$B$6)),"寸法上OK","寸法不足")))</x:f>
      </x:c>
      <x:c r="M52" s="26" t="str">
        <x:f>IF(A52="","",IF(COUNTIF($A$13:$A$62,A52)&gt;1,"ID重複",IF(OR(D52="",E52=""),"寸法未入力","登録済み")))</x:f>
      </x:c>
    </x:row>
    <x:row r="53">
      <x:c r="A53" s="24"/>
      <x:c r="B53" s="24"/>
      <x:c r="C53" s="24"/>
      <x:c r="D53" s="24"/>
      <x:c r="E53" s="24"/>
      <x:c r="F53" s="24"/>
      <x:c r="G53" s="24"/>
      <x:c r="H53" s="24"/>
      <x:c r="I53" s="40" t="str">
        <x:f>IF(OR(D53="",E53=""),"",D53*E53/10000)</x:f>
      </x:c>
      <x:c r="J53" s="42" t="str">
        <x:f>IF(OR(D53="",E53="",$B$6="",$D$6=""),"",IF(AND(D53&gt;=$B$6,E53&gt;=$D$6),D53-$B$6,IF(AND($B$7="はい",D53&gt;=$D$6,E53&gt;=$B$6),D53-$D$6,"")))</x:f>
      </x:c>
      <x:c r="K53" s="42" t="str">
        <x:f>IF(OR(D53="",E53="",$B$6="",$D$6=""),"",IF(AND(D53&gt;=$B$6,E53&gt;=$D$6),E53-$D$6,IF(AND($B$7="はい",D53&gt;=$D$6,E53&gt;=$B$6),E53-$B$6,"")))</x:f>
      </x:c>
      <x:c r="L53" s="26" t="str">
        <x:f>IF(A53="","",IF(OR(NOT(ISNUMBER(D53)),NOT(ISNUMBER(E53)),D53&lt;=0,E53&lt;=0),"寸法を確認",IF(OR(AND(D53&gt;=$B$6,E53&gt;=$D$6),AND($B$7="はい",D53&gt;=$D$6,E53&gt;=$B$6)),"寸法上OK","寸法不足")))</x:f>
      </x:c>
      <x:c r="M53" s="26" t="str">
        <x:f>IF(A53="","",IF(COUNTIF($A$13:$A$62,A53)&gt;1,"ID重複",IF(OR(D53="",E53=""),"寸法未入力","登録済み")))</x:f>
      </x:c>
    </x:row>
    <x:row r="54">
      <x:c r="A54" s="24"/>
      <x:c r="B54" s="24"/>
      <x:c r="C54" s="24"/>
      <x:c r="D54" s="24"/>
      <x:c r="E54" s="24"/>
      <x:c r="F54" s="24"/>
      <x:c r="G54" s="24"/>
      <x:c r="H54" s="24"/>
      <x:c r="I54" s="40" t="str">
        <x:f>IF(OR(D54="",E54=""),"",D54*E54/10000)</x:f>
      </x:c>
      <x:c r="J54" s="42" t="str">
        <x:f>IF(OR(D54="",E54="",$B$6="",$D$6=""),"",IF(AND(D54&gt;=$B$6,E54&gt;=$D$6),D54-$B$6,IF(AND($B$7="はい",D54&gt;=$D$6,E54&gt;=$B$6),D54-$D$6,"")))</x:f>
      </x:c>
      <x:c r="K54" s="42" t="str">
        <x:f>IF(OR(D54="",E54="",$B$6="",$D$6=""),"",IF(AND(D54&gt;=$B$6,E54&gt;=$D$6),E54-$D$6,IF(AND($B$7="はい",D54&gt;=$D$6,E54&gt;=$B$6),E54-$B$6,"")))</x:f>
      </x:c>
      <x:c r="L54" s="26" t="str">
        <x:f>IF(A54="","",IF(OR(NOT(ISNUMBER(D54)),NOT(ISNUMBER(E54)),D54&lt;=0,E54&lt;=0),"寸法を確認",IF(OR(AND(D54&gt;=$B$6,E54&gt;=$D$6),AND($B$7="はい",D54&gt;=$D$6,E54&gt;=$B$6)),"寸法上OK","寸法不足")))</x:f>
      </x:c>
      <x:c r="M54" s="26" t="str">
        <x:f>IF(A54="","",IF(COUNTIF($A$13:$A$62,A54)&gt;1,"ID重複",IF(OR(D54="",E54=""),"寸法未入力","登録済み")))</x:f>
      </x:c>
    </x:row>
    <x:row r="55">
      <x:c r="A55" s="24"/>
      <x:c r="B55" s="24"/>
      <x:c r="C55" s="24"/>
      <x:c r="D55" s="24"/>
      <x:c r="E55" s="24"/>
      <x:c r="F55" s="24"/>
      <x:c r="G55" s="24"/>
      <x:c r="H55" s="24"/>
      <x:c r="I55" s="40" t="str">
        <x:f>IF(OR(D55="",E55=""),"",D55*E55/10000)</x:f>
      </x:c>
      <x:c r="J55" s="42" t="str">
        <x:f>IF(OR(D55="",E55="",$B$6="",$D$6=""),"",IF(AND(D55&gt;=$B$6,E55&gt;=$D$6),D55-$B$6,IF(AND($B$7="はい",D55&gt;=$D$6,E55&gt;=$B$6),D55-$D$6,"")))</x:f>
      </x:c>
      <x:c r="K55" s="42" t="str">
        <x:f>IF(OR(D55="",E55="",$B$6="",$D$6=""),"",IF(AND(D55&gt;=$B$6,E55&gt;=$D$6),E55-$D$6,IF(AND($B$7="はい",D55&gt;=$D$6,E55&gt;=$B$6),E55-$B$6,"")))</x:f>
      </x:c>
      <x:c r="L55" s="26" t="str">
        <x:f>IF(A55="","",IF(OR(NOT(ISNUMBER(D55)),NOT(ISNUMBER(E55)),D55&lt;=0,E55&lt;=0),"寸法を確認",IF(OR(AND(D55&gt;=$B$6,E55&gt;=$D$6),AND($B$7="はい",D55&gt;=$D$6,E55&gt;=$B$6)),"寸法上OK","寸法不足")))</x:f>
      </x:c>
      <x:c r="M55" s="26" t="str">
        <x:f>IF(A55="","",IF(COUNTIF($A$13:$A$62,A55)&gt;1,"ID重複",IF(OR(D55="",E55=""),"寸法未入力","登録済み")))</x:f>
      </x:c>
    </x:row>
    <x:row r="56">
      <x:c r="A56" s="24"/>
      <x:c r="B56" s="24"/>
      <x:c r="C56" s="24"/>
      <x:c r="D56" s="24"/>
      <x:c r="E56" s="24"/>
      <x:c r="F56" s="24"/>
      <x:c r="G56" s="24"/>
      <x:c r="H56" s="24"/>
      <x:c r="I56" s="40" t="str">
        <x:f>IF(OR(D56="",E56=""),"",D56*E56/10000)</x:f>
      </x:c>
      <x:c r="J56" s="42" t="str">
        <x:f>IF(OR(D56="",E56="",$B$6="",$D$6=""),"",IF(AND(D56&gt;=$B$6,E56&gt;=$D$6),D56-$B$6,IF(AND($B$7="はい",D56&gt;=$D$6,E56&gt;=$B$6),D56-$D$6,"")))</x:f>
      </x:c>
      <x:c r="K56" s="42" t="str">
        <x:f>IF(OR(D56="",E56="",$B$6="",$D$6=""),"",IF(AND(D56&gt;=$B$6,E56&gt;=$D$6),E56-$D$6,IF(AND($B$7="はい",D56&gt;=$D$6,E56&gt;=$B$6),E56-$B$6,"")))</x:f>
      </x:c>
      <x:c r="L56" s="26" t="str">
        <x:f>IF(A56="","",IF(OR(NOT(ISNUMBER(D56)),NOT(ISNUMBER(E56)),D56&lt;=0,E56&lt;=0),"寸法を確認",IF(OR(AND(D56&gt;=$B$6,E56&gt;=$D$6),AND($B$7="はい",D56&gt;=$D$6,E56&gt;=$B$6)),"寸法上OK","寸法不足")))</x:f>
      </x:c>
      <x:c r="M56" s="26" t="str">
        <x:f>IF(A56="","",IF(COUNTIF($A$13:$A$62,A56)&gt;1,"ID重複",IF(OR(D56="",E56=""),"寸法未入力","登録済み")))</x:f>
      </x:c>
    </x:row>
    <x:row r="57">
      <x:c r="A57" s="24"/>
      <x:c r="B57" s="24"/>
      <x:c r="C57" s="24"/>
      <x:c r="D57" s="24"/>
      <x:c r="E57" s="24"/>
      <x:c r="F57" s="24"/>
      <x:c r="G57" s="24"/>
      <x:c r="H57" s="24"/>
      <x:c r="I57" s="40" t="str">
        <x:f>IF(OR(D57="",E57=""),"",D57*E57/10000)</x:f>
      </x:c>
      <x:c r="J57" s="42" t="str">
        <x:f>IF(OR(D57="",E57="",$B$6="",$D$6=""),"",IF(AND(D57&gt;=$B$6,E57&gt;=$D$6),D57-$B$6,IF(AND($B$7="はい",D57&gt;=$D$6,E57&gt;=$B$6),D57-$D$6,"")))</x:f>
      </x:c>
      <x:c r="K57" s="42" t="str">
        <x:f>IF(OR(D57="",E57="",$B$6="",$D$6=""),"",IF(AND(D57&gt;=$B$6,E57&gt;=$D$6),E57-$D$6,IF(AND($B$7="はい",D57&gt;=$D$6,E57&gt;=$B$6),E57-$B$6,"")))</x:f>
      </x:c>
      <x:c r="L57" s="26" t="str">
        <x:f>IF(A57="","",IF(OR(NOT(ISNUMBER(D57)),NOT(ISNUMBER(E57)),D57&lt;=0,E57&lt;=0),"寸法を確認",IF(OR(AND(D57&gt;=$B$6,E57&gt;=$D$6),AND($B$7="はい",D57&gt;=$D$6,E57&gt;=$B$6)),"寸法上OK","寸法不足")))</x:f>
      </x:c>
      <x:c r="M57" s="26" t="str">
        <x:f>IF(A57="","",IF(COUNTIF($A$13:$A$62,A57)&gt;1,"ID重複",IF(OR(D57="",E57=""),"寸法未入力","登録済み")))</x:f>
      </x:c>
    </x:row>
    <x:row r="58">
      <x:c r="A58" s="24"/>
      <x:c r="B58" s="24"/>
      <x:c r="C58" s="24"/>
      <x:c r="D58" s="24"/>
      <x:c r="E58" s="24"/>
      <x:c r="F58" s="24"/>
      <x:c r="G58" s="24"/>
      <x:c r="H58" s="24"/>
      <x:c r="I58" s="40" t="str">
        <x:f>IF(OR(D58="",E58=""),"",D58*E58/10000)</x:f>
      </x:c>
      <x:c r="J58" s="42" t="str">
        <x:f>IF(OR(D58="",E58="",$B$6="",$D$6=""),"",IF(AND(D58&gt;=$B$6,E58&gt;=$D$6),D58-$B$6,IF(AND($B$7="はい",D58&gt;=$D$6,E58&gt;=$B$6),D58-$D$6,"")))</x:f>
      </x:c>
      <x:c r="K58" s="42" t="str">
        <x:f>IF(OR(D58="",E58="",$B$6="",$D$6=""),"",IF(AND(D58&gt;=$B$6,E58&gt;=$D$6),E58-$D$6,IF(AND($B$7="はい",D58&gt;=$D$6,E58&gt;=$B$6),E58-$B$6,"")))</x:f>
      </x:c>
      <x:c r="L58" s="26" t="str">
        <x:f>IF(A58="","",IF(OR(NOT(ISNUMBER(D58)),NOT(ISNUMBER(E58)),D58&lt;=0,E58&lt;=0),"寸法を確認",IF(OR(AND(D58&gt;=$B$6,E58&gt;=$D$6),AND($B$7="はい",D58&gt;=$D$6,E58&gt;=$B$6)),"寸法上OK","寸法不足")))</x:f>
      </x:c>
      <x:c r="M58" s="26" t="str">
        <x:f>IF(A58="","",IF(COUNTIF($A$13:$A$62,A58)&gt;1,"ID重複",IF(OR(D58="",E58=""),"寸法未入力","登録済み")))</x:f>
      </x:c>
    </x:row>
    <x:row r="59">
      <x:c r="A59" s="24"/>
      <x:c r="B59" s="24"/>
      <x:c r="C59" s="24"/>
      <x:c r="D59" s="24"/>
      <x:c r="E59" s="24"/>
      <x:c r="F59" s="24"/>
      <x:c r="G59" s="24"/>
      <x:c r="H59" s="24"/>
      <x:c r="I59" s="40" t="str">
        <x:f>IF(OR(D59="",E59=""),"",D59*E59/10000)</x:f>
      </x:c>
      <x:c r="J59" s="42" t="str">
        <x:f>IF(OR(D59="",E59="",$B$6="",$D$6=""),"",IF(AND(D59&gt;=$B$6,E59&gt;=$D$6),D59-$B$6,IF(AND($B$7="はい",D59&gt;=$D$6,E59&gt;=$B$6),D59-$D$6,"")))</x:f>
      </x:c>
      <x:c r="K59" s="42" t="str">
        <x:f>IF(OR(D59="",E59="",$B$6="",$D$6=""),"",IF(AND(D59&gt;=$B$6,E59&gt;=$D$6),E59-$D$6,IF(AND($B$7="はい",D59&gt;=$D$6,E59&gt;=$B$6),E59-$B$6,"")))</x:f>
      </x:c>
      <x:c r="L59" s="26" t="str">
        <x:f>IF(A59="","",IF(OR(NOT(ISNUMBER(D59)),NOT(ISNUMBER(E59)),D59&lt;=0,E59&lt;=0),"寸法を確認",IF(OR(AND(D59&gt;=$B$6,E59&gt;=$D$6),AND($B$7="はい",D59&gt;=$D$6,E59&gt;=$B$6)),"寸法上OK","寸法不足")))</x:f>
      </x:c>
      <x:c r="M59" s="26" t="str">
        <x:f>IF(A59="","",IF(COUNTIF($A$13:$A$62,A59)&gt;1,"ID重複",IF(OR(D59="",E59=""),"寸法未入力","登録済み")))</x:f>
      </x:c>
    </x:row>
    <x:row r="60">
      <x:c r="A60" s="24"/>
      <x:c r="B60" s="24"/>
      <x:c r="C60" s="24"/>
      <x:c r="D60" s="24"/>
      <x:c r="E60" s="24"/>
      <x:c r="F60" s="24"/>
      <x:c r="G60" s="24"/>
      <x:c r="H60" s="24"/>
      <x:c r="I60" s="40" t="str">
        <x:f>IF(OR(D60="",E60=""),"",D60*E60/10000)</x:f>
      </x:c>
      <x:c r="J60" s="42" t="str">
        <x:f>IF(OR(D60="",E60="",$B$6="",$D$6=""),"",IF(AND(D60&gt;=$B$6,E60&gt;=$D$6),D60-$B$6,IF(AND($B$7="はい",D60&gt;=$D$6,E60&gt;=$B$6),D60-$D$6,"")))</x:f>
      </x:c>
      <x:c r="K60" s="42" t="str">
        <x:f>IF(OR(D60="",E60="",$B$6="",$D$6=""),"",IF(AND(D60&gt;=$B$6,E60&gt;=$D$6),E60-$D$6,IF(AND($B$7="はい",D60&gt;=$D$6,E60&gt;=$B$6),E60-$B$6,"")))</x:f>
      </x:c>
      <x:c r="L60" s="26" t="str">
        <x:f>IF(A60="","",IF(OR(NOT(ISNUMBER(D60)),NOT(ISNUMBER(E60)),D60&lt;=0,E60&lt;=0),"寸法を確認",IF(OR(AND(D60&gt;=$B$6,E60&gt;=$D$6),AND($B$7="はい",D60&gt;=$D$6,E60&gt;=$B$6)),"寸法上OK","寸法不足")))</x:f>
      </x:c>
      <x:c r="M60" s="26" t="str">
        <x:f>IF(A60="","",IF(COUNTIF($A$13:$A$62,A60)&gt;1,"ID重複",IF(OR(D60="",E60=""),"寸法未入力","登録済み")))</x:f>
      </x:c>
    </x:row>
    <x:row r="61">
      <x:c r="A61" s="24"/>
      <x:c r="B61" s="24"/>
      <x:c r="C61" s="24"/>
      <x:c r="D61" s="24"/>
      <x:c r="E61" s="24"/>
      <x:c r="F61" s="24"/>
      <x:c r="G61" s="24"/>
      <x:c r="H61" s="24"/>
      <x:c r="I61" s="40" t="str">
        <x:f>IF(OR(D61="",E61=""),"",D61*E61/10000)</x:f>
      </x:c>
      <x:c r="J61" s="42" t="str">
        <x:f>IF(OR(D61="",E61="",$B$6="",$D$6=""),"",IF(AND(D61&gt;=$B$6,E61&gt;=$D$6),D61-$B$6,IF(AND($B$7="はい",D61&gt;=$D$6,E61&gt;=$B$6),D61-$D$6,"")))</x:f>
      </x:c>
      <x:c r="K61" s="42" t="str">
        <x:f>IF(OR(D61="",E61="",$B$6="",$D$6=""),"",IF(AND(D61&gt;=$B$6,E61&gt;=$D$6),E61-$D$6,IF(AND($B$7="はい",D61&gt;=$D$6,E61&gt;=$B$6),E61-$B$6,"")))</x:f>
      </x:c>
      <x:c r="L61" s="26" t="str">
        <x:f>IF(A61="","",IF(OR(NOT(ISNUMBER(D61)),NOT(ISNUMBER(E61)),D61&lt;=0,E61&lt;=0),"寸法を確認",IF(OR(AND(D61&gt;=$B$6,E61&gt;=$D$6),AND($B$7="はい",D61&gt;=$D$6,E61&gt;=$B$6)),"寸法上OK","寸法不足")))</x:f>
      </x:c>
      <x:c r="M61" s="26" t="str">
        <x:f>IF(A61="","",IF(COUNTIF($A$13:$A$62,A61)&gt;1,"ID重複",IF(OR(D61="",E61=""),"寸法未入力","登録済み")))</x:f>
      </x:c>
    </x:row>
    <x:row r="62">
      <x:c r="A62" s="24"/>
      <x:c r="B62" s="24"/>
      <x:c r="C62" s="24"/>
      <x:c r="D62" s="24"/>
      <x:c r="E62" s="24"/>
      <x:c r="F62" s="24"/>
      <x:c r="G62" s="24"/>
      <x:c r="H62" s="24"/>
      <x:c r="I62" s="40" t="str">
        <x:f>IF(OR(D62="",E62=""),"",D62*E62/10000)</x:f>
      </x:c>
      <x:c r="J62" s="42" t="str">
        <x:f>IF(OR(D62="",E62="",$B$6="",$D$6=""),"",IF(AND(D62&gt;=$B$6,E62&gt;=$D$6),D62-$B$6,IF(AND($B$7="はい",D62&gt;=$D$6,E62&gt;=$B$6),D62-$D$6,"")))</x:f>
      </x:c>
      <x:c r="K62" s="42" t="str">
        <x:f>IF(OR(D62="",E62="",$B$6="",$D$6=""),"",IF(AND(D62&gt;=$B$6,E62&gt;=$D$6),E62-$D$6,IF(AND($B$7="はい",D62&gt;=$D$6,E62&gt;=$B$6),E62-$B$6,"")))</x:f>
      </x:c>
      <x:c r="L62" s="26" t="str">
        <x:f>IF(A62="","",IF(OR(NOT(ISNUMBER(D62)),NOT(ISNUMBER(E62)),D62&lt;=0,E62&lt;=0),"寸法を確認",IF(OR(AND(D62&gt;=$B$6,E62&gt;=$D$6),AND($B$7="はい",D62&gt;=$D$6,E62&gt;=$B$6)),"寸法上OK","寸法不足")))</x:f>
      </x:c>
      <x:c r="M62" s="26" t="str">
        <x:f>IF(A62="","",IF(COUNTIF($A$13:$A$62,A62)&gt;1,"ID重複",IF(OR(D62="",E62=""),"寸法未入力","登録済み")))</x:f>
      </x:c>
    </x:row>
    <x:row r="64" ht="25" customHeight="1">
      <x:c r="A64" s="36" t="str">
        <x:v>使い方：① B6・D6に必要な寸法（縫い代込み）を入力 → ② L列が「寸法上OK」の生地を探す → ③ 裁断後は残った各ピースの実寸を修正・追加。</x:v>
      </x:c>
      <x:c r="B64" s="36"/>
      <x:c r="C64" s="36"/>
      <x:c r="D64" s="36"/>
      <x:c r="E64" s="36"/>
      <x:c r="F64" s="36"/>
      <x:c r="G64" s="36"/>
      <x:c r="H64" s="36"/>
      <x:c r="I64" s="36"/>
      <x:c r="J64" s="36"/>
      <x:c r="K64" s="36"/>
      <x:c r="L64" s="36"/>
      <x:c r="M64" s="36"/>
    </x:row>
    <x:row r="65" ht="25" customHeight="1">
      <x:c r="A65" s="36" t="str">
        <x:v>注意：本版は自動で残形状を追跡しません。斜め裁断・曲線・複数枚の配置判定は対象外。実際の裁断時には柄・地の目・必要な余裕を確認してください。</x:v>
      </x:c>
      <x:c r="B65" s="36"/>
      <x:c r="C65" s="36"/>
      <x:c r="D65" s="36"/>
      <x:c r="E65" s="36"/>
      <x:c r="F65" s="36"/>
      <x:c r="G65" s="36"/>
      <x:c r="H65" s="36"/>
      <x:c r="I65" s="36"/>
      <x:c r="J65" s="36"/>
      <x:c r="K65" s="36"/>
      <x:c r="L65" s="36"/>
      <x:c r="M65" s="36"/>
    </x:row>
  </x:sheetData>
  <x:mergeCells>
    <x:mergeCell ref="A1:M2"/>
    <x:mergeCell ref="A3:M3"/>
    <x:mergeCell ref="A5:D5"/>
    <x:mergeCell ref="F5:H5"/>
    <x:mergeCell ref="F7:M8"/>
    <x:mergeCell ref="A10:M10"/>
    <x:mergeCell ref="A64:M64"/>
    <x:mergeCell ref="A65:M65"/>
  </x:mergeCells>
  <x:conditionalFormatting sqref="L13:L62">
    <x:cfRule type="expression" dxfId="0" priority="1">
      <x:formula>L13="寸法上OK"</x:formula>
    </x:cfRule>
    <x:cfRule type="expression" dxfId="1" priority="2">
      <x:formula>L13="寸法不足"</x:formula>
    </x:cfRule>
  </x:conditionalFormatting>
  <x:dataValidations count="2">
    <x:dataValidation type="list" sqref="B7">
      <x:formula1>"はい,いいえ"</x:formula1>
    </x:dataValidation>
    <x:dataValidation type="list" sqref="G13:G62">
      <x:formula1>"未使用,端切れ,使用予定,その他"</x:formula1>
    </x:dataValidation>
  </x:dataValidations>
  <x:pageMargins left="0.7" right="0.7" top="0.75" bottom="0.75" header="0.3" footer="0.3"/>
</x:worksheet>
</file>